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tanja.schaub\Desktop\"/>
    </mc:Choice>
  </mc:AlternateContent>
  <xr:revisionPtr revIDLastSave="0" documentId="8_{DF5B5798-6F57-42DB-94CC-C373EB411ADA}" xr6:coauthVersionLast="47" xr6:coauthVersionMax="47" xr10:uidLastSave="{00000000-0000-0000-0000-000000000000}"/>
  <bookViews>
    <workbookView xWindow="-103" yWindow="-103" windowWidth="25920" windowHeight="16629" firstSheet="1" activeTab="1"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Leistungszielerreichung!$A:$G,Leistungszielerreichung!$2:$3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8" i="3" l="1"/>
  <c r="E148" i="3"/>
  <c r="D148" i="3"/>
  <c r="C148" i="3"/>
  <c r="B148" i="3"/>
  <c r="B150" i="3"/>
  <c r="B169" i="3"/>
  <c r="B167" i="3"/>
  <c r="B164" i="3"/>
  <c r="B163" i="3"/>
  <c r="B145" i="3"/>
  <c r="B139" i="3"/>
  <c r="B140" i="3"/>
  <c r="B144" i="3"/>
  <c r="F153" i="3"/>
  <c r="E153" i="3"/>
  <c r="D153" i="3"/>
  <c r="C153" i="3"/>
  <c r="B153" i="3"/>
  <c r="A153" i="3"/>
  <c r="F171" i="3"/>
  <c r="E171" i="3"/>
  <c r="D171" i="3"/>
  <c r="C171" i="3"/>
  <c r="B171" i="3"/>
  <c r="A171" i="3"/>
  <c r="F170" i="3"/>
  <c r="E170" i="3"/>
  <c r="D170" i="3"/>
  <c r="C170" i="3"/>
  <c r="B170" i="3"/>
  <c r="A170" i="3"/>
  <c r="F168" i="3"/>
  <c r="E168" i="3"/>
  <c r="D168" i="3"/>
  <c r="C168" i="3"/>
  <c r="B168" i="3"/>
  <c r="A168" i="3"/>
  <c r="A167" i="3"/>
  <c r="F166" i="3"/>
  <c r="E166" i="3"/>
  <c r="D166" i="3"/>
  <c r="C166" i="3"/>
  <c r="B166" i="3"/>
  <c r="A166" i="3"/>
  <c r="F165" i="3"/>
  <c r="E165" i="3"/>
  <c r="D165" i="3"/>
  <c r="C165" i="3"/>
  <c r="B165" i="3"/>
  <c r="A165" i="3"/>
  <c r="F163" i="3"/>
  <c r="A163" i="3"/>
  <c r="F162" i="3"/>
  <c r="E162" i="3"/>
  <c r="D162" i="3"/>
  <c r="C162" i="3"/>
  <c r="B162" i="3"/>
  <c r="A162" i="3"/>
  <c r="F161" i="3"/>
  <c r="E161" i="3"/>
  <c r="D161" i="3"/>
  <c r="C161" i="3"/>
  <c r="B161" i="3"/>
  <c r="A161" i="3"/>
  <c r="F160" i="3"/>
  <c r="E160" i="3"/>
  <c r="D160" i="3"/>
  <c r="C160" i="3"/>
  <c r="B160" i="3"/>
  <c r="A160" i="3"/>
  <c r="F158" i="3"/>
  <c r="E158" i="3"/>
  <c r="D158" i="3"/>
  <c r="C158" i="3"/>
  <c r="B158" i="3"/>
  <c r="A158" i="3"/>
  <c r="F157" i="3"/>
  <c r="E157" i="3"/>
  <c r="D157" i="3"/>
  <c r="C157" i="3"/>
  <c r="B157" i="3"/>
  <c r="A157" i="3"/>
  <c r="F152" i="3"/>
  <c r="E152" i="3"/>
  <c r="D152" i="3"/>
  <c r="C152" i="3"/>
  <c r="B152" i="3"/>
  <c r="F151" i="3"/>
  <c r="E151" i="3"/>
  <c r="D151" i="3"/>
  <c r="C151" i="3"/>
  <c r="B151" i="3"/>
  <c r="F149" i="3"/>
  <c r="E149" i="3"/>
  <c r="D149" i="3"/>
  <c r="C149" i="3"/>
  <c r="B149" i="3"/>
  <c r="F147" i="3"/>
  <c r="E147" i="3"/>
  <c r="D147" i="3"/>
  <c r="C147" i="3"/>
  <c r="B147" i="3"/>
  <c r="F146" i="3"/>
  <c r="E146" i="3"/>
  <c r="D146" i="3"/>
  <c r="C146" i="3"/>
  <c r="B146" i="3"/>
  <c r="F145" i="3"/>
  <c r="E145" i="3"/>
  <c r="D145" i="3"/>
  <c r="C145" i="3"/>
  <c r="F143" i="3"/>
  <c r="E143" i="3"/>
  <c r="D143" i="3"/>
  <c r="C143" i="3"/>
  <c r="B143" i="3"/>
  <c r="F142" i="3"/>
  <c r="E142" i="3"/>
  <c r="D142" i="3"/>
  <c r="C142" i="3"/>
  <c r="B142" i="3"/>
  <c r="F141" i="3"/>
  <c r="E141" i="3"/>
  <c r="D141" i="3"/>
  <c r="C141" i="3"/>
  <c r="B141" i="3"/>
  <c r="F138" i="3"/>
  <c r="E138" i="3"/>
  <c r="D138" i="3"/>
  <c r="C138" i="3"/>
  <c r="B138" i="3"/>
  <c r="A169" i="3"/>
  <c r="A164" i="3"/>
  <c r="B159" i="3"/>
  <c r="A159" i="3"/>
  <c r="A154" i="3"/>
  <c r="B154" i="3"/>
  <c r="A148" i="3"/>
  <c r="A140" i="3"/>
  <c r="B156" i="3"/>
  <c r="B137" i="3"/>
  <c r="B130" i="3"/>
  <c r="B131" i="3"/>
  <c r="B132" i="3"/>
  <c r="B133" i="3"/>
  <c r="B134" i="3"/>
  <c r="B127" i="3"/>
  <c r="B128" i="3"/>
  <c r="B122" i="3"/>
  <c r="B123" i="3"/>
  <c r="B124" i="3"/>
  <c r="B125" i="3"/>
  <c r="B117" i="3"/>
  <c r="B118" i="3"/>
  <c r="B119" i="3"/>
  <c r="B120" i="3"/>
  <c r="B114" i="3"/>
  <c r="B115" i="3"/>
  <c r="B109" i="3"/>
  <c r="B110" i="3"/>
  <c r="B111" i="3"/>
  <c r="B101" i="3"/>
  <c r="B102" i="3"/>
  <c r="B103" i="3"/>
  <c r="B104" i="3"/>
  <c r="B105" i="3"/>
  <c r="B106" i="3"/>
  <c r="B107" i="3"/>
  <c r="B97" i="3"/>
  <c r="B98" i="3"/>
  <c r="B99" i="3"/>
  <c r="B89" i="3"/>
  <c r="B90" i="3"/>
  <c r="B91" i="3"/>
  <c r="B92" i="3"/>
  <c r="B93" i="3"/>
  <c r="B94" i="3"/>
  <c r="B84" i="3"/>
  <c r="B85" i="3"/>
  <c r="B86" i="3"/>
  <c r="B87" i="3"/>
  <c r="B78" i="3"/>
  <c r="B79" i="3"/>
  <c r="B80" i="3"/>
  <c r="B81" i="3"/>
  <c r="B82" i="3"/>
  <c r="B69" i="3"/>
  <c r="B70" i="3"/>
  <c r="B71" i="3"/>
  <c r="B72" i="3"/>
  <c r="B73" i="3"/>
  <c r="B74" i="3"/>
  <c r="B75" i="3"/>
  <c r="B76" i="3"/>
  <c r="B63" i="3"/>
  <c r="B64" i="3"/>
  <c r="B65" i="3"/>
  <c r="B66" i="3"/>
  <c r="B67" i="3"/>
  <c r="B30" i="3"/>
  <c r="B31" i="3"/>
  <c r="B32" i="3"/>
  <c r="B33" i="3"/>
  <c r="B35" i="3"/>
  <c r="B36" i="3"/>
  <c r="B37" i="3"/>
  <c r="B38" i="3"/>
  <c r="B39" i="3"/>
  <c r="B42" i="3"/>
  <c r="B43" i="3"/>
  <c r="B44" i="3"/>
  <c r="B46" i="3"/>
  <c r="B47" i="3"/>
  <c r="B48" i="3"/>
  <c r="B49" i="3"/>
  <c r="B51" i="3"/>
  <c r="B52" i="3"/>
  <c r="B53" i="3"/>
  <c r="B54" i="3"/>
  <c r="B55" i="3"/>
  <c r="B57" i="3"/>
  <c r="B58" i="3"/>
  <c r="B59" i="3"/>
  <c r="B60" i="3"/>
  <c r="B61" i="3"/>
  <c r="B6" i="3"/>
  <c r="B7" i="3"/>
  <c r="B8" i="3"/>
  <c r="B9" i="3"/>
  <c r="B10" i="3"/>
  <c r="B11" i="3"/>
  <c r="B12" i="3"/>
  <c r="B13" i="3"/>
  <c r="B15" i="3"/>
  <c r="B16" i="3"/>
  <c r="B17" i="3"/>
  <c r="B18" i="3"/>
  <c r="B19" i="3"/>
  <c r="B20" i="3"/>
  <c r="B22" i="3"/>
  <c r="B23" i="3"/>
  <c r="B24" i="3"/>
  <c r="B25" i="3"/>
  <c r="B26" i="3"/>
  <c r="B27" i="3"/>
  <c r="B28" i="3"/>
  <c r="F156" i="3"/>
  <c r="E156" i="3"/>
  <c r="D156" i="3"/>
  <c r="C156" i="3"/>
  <c r="A156" i="3"/>
  <c r="B155" i="3"/>
  <c r="A155" i="3"/>
  <c r="B136" i="3"/>
  <c r="A146" i="3"/>
  <c r="A142" i="3"/>
  <c r="F137" i="3"/>
  <c r="E137" i="3"/>
  <c r="D137" i="3"/>
  <c r="C137" i="3"/>
  <c r="A152" i="3"/>
  <c r="A151" i="3"/>
  <c r="A150" i="3"/>
  <c r="A149" i="3"/>
  <c r="A147" i="3"/>
  <c r="A145" i="3"/>
  <c r="A144" i="3"/>
  <c r="A143" i="3"/>
  <c r="A141" i="3"/>
  <c r="A139" i="3"/>
  <c r="A138" i="3"/>
  <c r="A137" i="3"/>
  <c r="A136" i="3"/>
  <c r="E39" i="3"/>
  <c r="E38" i="3"/>
  <c r="E37" i="3"/>
  <c r="E36" i="3"/>
  <c r="E35" i="3"/>
  <c r="E33" i="3"/>
  <c r="E32" i="3"/>
  <c r="E31" i="3"/>
  <c r="E30" i="3"/>
  <c r="E28" i="3"/>
  <c r="E27" i="3"/>
  <c r="E26" i="3"/>
  <c r="E25" i="3"/>
  <c r="E24" i="3"/>
  <c r="E23" i="3"/>
  <c r="E22" i="3"/>
  <c r="E20" i="3"/>
  <c r="E19" i="3"/>
  <c r="E18" i="3"/>
  <c r="E17" i="3"/>
  <c r="E16" i="3"/>
  <c r="E15" i="3"/>
  <c r="E6" i="3"/>
  <c r="E13" i="3"/>
  <c r="E12" i="3"/>
  <c r="E11" i="3"/>
  <c r="E10" i="3"/>
  <c r="E9" i="3"/>
  <c r="E8" i="3"/>
  <c r="E7" i="3"/>
  <c r="F134" i="3"/>
  <c r="E134" i="3"/>
  <c r="D134" i="3"/>
  <c r="C134" i="3"/>
  <c r="F133" i="3"/>
  <c r="E133" i="3"/>
  <c r="D133" i="3"/>
  <c r="C133" i="3"/>
  <c r="F132" i="3"/>
  <c r="E132" i="3"/>
  <c r="D132" i="3"/>
  <c r="C132" i="3"/>
  <c r="F131" i="3"/>
  <c r="E131" i="3"/>
  <c r="D131" i="3"/>
  <c r="C131" i="3"/>
  <c r="F130" i="3"/>
  <c r="E130" i="3"/>
  <c r="D130" i="3"/>
  <c r="C130" i="3"/>
  <c r="F128" i="3"/>
  <c r="E128" i="3"/>
  <c r="D128" i="3"/>
  <c r="C128" i="3"/>
  <c r="F127" i="3"/>
  <c r="E127" i="3"/>
  <c r="D127" i="3"/>
  <c r="C127" i="3"/>
  <c r="F125" i="3"/>
  <c r="E125" i="3"/>
  <c r="D125" i="3"/>
  <c r="C125" i="3"/>
  <c r="F124" i="3"/>
  <c r="E124" i="3"/>
  <c r="D124" i="3"/>
  <c r="C124" i="3"/>
  <c r="F123" i="3"/>
  <c r="E123" i="3"/>
  <c r="D123" i="3"/>
  <c r="C123" i="3"/>
  <c r="F122" i="3"/>
  <c r="E122" i="3"/>
  <c r="D122" i="3"/>
  <c r="C122" i="3"/>
  <c r="F120" i="3"/>
  <c r="E120" i="3"/>
  <c r="D120" i="3"/>
  <c r="C120" i="3"/>
  <c r="F119" i="3"/>
  <c r="E119" i="3"/>
  <c r="D119" i="3"/>
  <c r="C119" i="3"/>
  <c r="F118" i="3"/>
  <c r="E118" i="3"/>
  <c r="D118" i="3"/>
  <c r="C118" i="3"/>
  <c r="F117" i="3"/>
  <c r="E117" i="3"/>
  <c r="D117" i="3"/>
  <c r="C117" i="3"/>
  <c r="F115" i="3"/>
  <c r="E115" i="3"/>
  <c r="D115" i="3"/>
  <c r="C115" i="3"/>
  <c r="F114" i="3"/>
  <c r="E114" i="3"/>
  <c r="D114" i="3"/>
  <c r="C114" i="3"/>
  <c r="F111" i="3"/>
  <c r="E111" i="3"/>
  <c r="D111" i="3"/>
  <c r="C111" i="3"/>
  <c r="F110" i="3"/>
  <c r="E110" i="3"/>
  <c r="D110" i="3"/>
  <c r="C110" i="3"/>
  <c r="F109" i="3"/>
  <c r="E109" i="3"/>
  <c r="D109" i="3"/>
  <c r="C109" i="3"/>
  <c r="F107" i="3"/>
  <c r="E107" i="3"/>
  <c r="D107" i="3"/>
  <c r="C107" i="3"/>
  <c r="F106" i="3"/>
  <c r="E106" i="3"/>
  <c r="D106" i="3"/>
  <c r="C106" i="3"/>
  <c r="F105" i="3"/>
  <c r="E105" i="3"/>
  <c r="D105" i="3"/>
  <c r="C105" i="3"/>
  <c r="F104" i="3"/>
  <c r="E104" i="3"/>
  <c r="D104" i="3"/>
  <c r="C104" i="3"/>
  <c r="F103" i="3"/>
  <c r="E103" i="3"/>
  <c r="D103" i="3"/>
  <c r="C103" i="3"/>
  <c r="F102" i="3"/>
  <c r="E102" i="3"/>
  <c r="D102" i="3"/>
  <c r="C102" i="3"/>
  <c r="F101" i="3"/>
  <c r="E101" i="3"/>
  <c r="D101" i="3"/>
  <c r="C101" i="3"/>
  <c r="F99" i="3"/>
  <c r="E99" i="3"/>
  <c r="D99" i="3"/>
  <c r="C99" i="3"/>
  <c r="F98" i="3"/>
  <c r="E98" i="3"/>
  <c r="D98" i="3"/>
  <c r="C98" i="3"/>
  <c r="F97" i="3"/>
  <c r="E97" i="3"/>
  <c r="D97" i="3"/>
  <c r="C97" i="3"/>
  <c r="F94" i="3"/>
  <c r="E94" i="3"/>
  <c r="D94" i="3"/>
  <c r="C94" i="3"/>
  <c r="F93" i="3"/>
  <c r="E93" i="3"/>
  <c r="D93" i="3"/>
  <c r="C93" i="3"/>
  <c r="F92" i="3"/>
  <c r="E92" i="3"/>
  <c r="D92" i="3"/>
  <c r="C92" i="3"/>
  <c r="F91" i="3"/>
  <c r="E91" i="3"/>
  <c r="D91" i="3"/>
  <c r="C91" i="3"/>
  <c r="F90" i="3"/>
  <c r="E90" i="3"/>
  <c r="D90" i="3"/>
  <c r="C90" i="3"/>
  <c r="F89" i="3"/>
  <c r="E89" i="3"/>
  <c r="D89" i="3"/>
  <c r="C89" i="3"/>
  <c r="F87" i="3"/>
  <c r="E87" i="3"/>
  <c r="D87" i="3"/>
  <c r="C87" i="3"/>
  <c r="F86" i="3"/>
  <c r="E86" i="3"/>
  <c r="D86" i="3"/>
  <c r="C86" i="3"/>
  <c r="F85" i="3"/>
  <c r="E85" i="3"/>
  <c r="D85" i="3"/>
  <c r="C85" i="3"/>
  <c r="F84" i="3"/>
  <c r="E84" i="3"/>
  <c r="D84" i="3"/>
  <c r="C84" i="3"/>
  <c r="F82" i="3"/>
  <c r="E82" i="3"/>
  <c r="D82" i="3"/>
  <c r="C82" i="3"/>
  <c r="F81" i="3"/>
  <c r="E81" i="3"/>
  <c r="D81" i="3"/>
  <c r="C81" i="3"/>
  <c r="F80" i="3"/>
  <c r="E80" i="3"/>
  <c r="D80" i="3"/>
  <c r="C80" i="3"/>
  <c r="F79" i="3"/>
  <c r="E79" i="3"/>
  <c r="D79" i="3"/>
  <c r="C79" i="3"/>
  <c r="F78" i="3"/>
  <c r="E78" i="3"/>
  <c r="D78" i="3"/>
  <c r="C78" i="3"/>
  <c r="F76" i="3"/>
  <c r="E76" i="3"/>
  <c r="D76" i="3"/>
  <c r="C76" i="3"/>
  <c r="F75" i="3"/>
  <c r="E75" i="3"/>
  <c r="D75" i="3"/>
  <c r="C75" i="3"/>
  <c r="F74" i="3"/>
  <c r="E74" i="3"/>
  <c r="D74" i="3"/>
  <c r="C74" i="3"/>
  <c r="F73" i="3"/>
  <c r="E73" i="3"/>
  <c r="D73" i="3"/>
  <c r="C73" i="3"/>
  <c r="F72" i="3"/>
  <c r="E72" i="3"/>
  <c r="D72" i="3"/>
  <c r="C72" i="3"/>
  <c r="F71" i="3"/>
  <c r="E71" i="3"/>
  <c r="D71" i="3"/>
  <c r="C71" i="3"/>
  <c r="F70" i="3"/>
  <c r="E70" i="3"/>
  <c r="D70" i="3"/>
  <c r="C70" i="3"/>
  <c r="F69" i="3"/>
  <c r="E69" i="3"/>
  <c r="D69" i="3"/>
  <c r="C69" i="3"/>
  <c r="F67" i="3"/>
  <c r="E67" i="3"/>
  <c r="D67" i="3"/>
  <c r="C67" i="3"/>
  <c r="F66" i="3"/>
  <c r="E66" i="3"/>
  <c r="D66" i="3"/>
  <c r="C66" i="3"/>
  <c r="F65" i="3"/>
  <c r="E65" i="3"/>
  <c r="D65" i="3"/>
  <c r="C65" i="3"/>
  <c r="F64" i="3"/>
  <c r="E64" i="3"/>
  <c r="D64" i="3"/>
  <c r="C64" i="3"/>
  <c r="F63" i="3"/>
  <c r="E63" i="3"/>
  <c r="D63" i="3"/>
  <c r="C63" i="3"/>
  <c r="F61" i="3"/>
  <c r="E61" i="3"/>
  <c r="D61" i="3"/>
  <c r="C61" i="3"/>
  <c r="F60" i="3"/>
  <c r="E60" i="3"/>
  <c r="D60" i="3"/>
  <c r="C60" i="3"/>
  <c r="F59" i="3"/>
  <c r="E59" i="3"/>
  <c r="D59" i="3"/>
  <c r="C59" i="3"/>
  <c r="F58" i="3"/>
  <c r="E58" i="3"/>
  <c r="D58" i="3"/>
  <c r="C58" i="3"/>
  <c r="F57" i="3"/>
  <c r="E57" i="3"/>
  <c r="D57" i="3"/>
  <c r="C57" i="3"/>
  <c r="F55" i="3"/>
  <c r="E55" i="3"/>
  <c r="D55" i="3"/>
  <c r="C55" i="3"/>
  <c r="F54" i="3"/>
  <c r="E54" i="3"/>
  <c r="D54" i="3"/>
  <c r="C54" i="3"/>
  <c r="F53" i="3"/>
  <c r="E53" i="3"/>
  <c r="D53" i="3"/>
  <c r="C53" i="3"/>
  <c r="F52" i="3"/>
  <c r="E52" i="3"/>
  <c r="D52" i="3"/>
  <c r="C52" i="3"/>
  <c r="F51" i="3"/>
  <c r="E51" i="3"/>
  <c r="D51" i="3"/>
  <c r="C51" i="3"/>
  <c r="F49" i="3"/>
  <c r="E49" i="3"/>
  <c r="D49" i="3"/>
  <c r="C49" i="3"/>
  <c r="F48" i="3"/>
  <c r="E48" i="3"/>
  <c r="D48" i="3"/>
  <c r="C48" i="3"/>
  <c r="F47" i="3"/>
  <c r="E47" i="3"/>
  <c r="D47" i="3"/>
  <c r="C47" i="3"/>
  <c r="F46" i="3"/>
  <c r="E46" i="3"/>
  <c r="D46" i="3"/>
  <c r="C46" i="3"/>
  <c r="F44" i="3"/>
  <c r="E44" i="3"/>
  <c r="D44" i="3"/>
  <c r="C44" i="3"/>
  <c r="F43" i="3"/>
  <c r="E43" i="3"/>
  <c r="D43" i="3"/>
  <c r="C43" i="3"/>
  <c r="E42" i="3"/>
  <c r="F42" i="3"/>
  <c r="D42" i="3"/>
  <c r="F39" i="3"/>
  <c r="D39" i="3"/>
  <c r="C39" i="3"/>
  <c r="F38" i="3"/>
  <c r="D38" i="3"/>
  <c r="C38" i="3"/>
  <c r="F37" i="3"/>
  <c r="D37" i="3"/>
  <c r="C37" i="3"/>
  <c r="F36" i="3"/>
  <c r="D36" i="3"/>
  <c r="C36" i="3"/>
  <c r="F35" i="3"/>
  <c r="D35" i="3"/>
  <c r="C35" i="3"/>
  <c r="F33" i="3"/>
  <c r="D33" i="3"/>
  <c r="C33" i="3"/>
  <c r="F32" i="3"/>
  <c r="D32" i="3"/>
  <c r="C32" i="3"/>
  <c r="F31" i="3"/>
  <c r="D31" i="3"/>
  <c r="C31" i="3"/>
  <c r="F30" i="3"/>
  <c r="D30" i="3"/>
  <c r="C30" i="3"/>
  <c r="F28" i="3"/>
  <c r="D28" i="3"/>
  <c r="C28" i="3"/>
  <c r="F27" i="3"/>
  <c r="D27" i="3"/>
  <c r="C27" i="3"/>
  <c r="F26" i="3"/>
  <c r="D26" i="3"/>
  <c r="C26" i="3"/>
  <c r="F25" i="3"/>
  <c r="D25" i="3"/>
  <c r="C25" i="3"/>
  <c r="F24" i="3"/>
  <c r="D24" i="3"/>
  <c r="C24" i="3"/>
  <c r="F23" i="3"/>
  <c r="D23" i="3"/>
  <c r="C23" i="3"/>
  <c r="F22" i="3"/>
  <c r="D22" i="3"/>
  <c r="C22" i="3"/>
  <c r="F20" i="3"/>
  <c r="D20" i="3"/>
  <c r="C20" i="3"/>
  <c r="F19" i="3"/>
  <c r="D19" i="3"/>
  <c r="C19" i="3"/>
  <c r="F18" i="3"/>
  <c r="D18" i="3"/>
  <c r="C18" i="3"/>
  <c r="F17" i="3"/>
  <c r="D17" i="3"/>
  <c r="C17" i="3"/>
  <c r="F16" i="3"/>
  <c r="D16" i="3"/>
  <c r="C16" i="3"/>
  <c r="F15" i="3"/>
  <c r="D15" i="3"/>
  <c r="C15" i="3"/>
  <c r="F13" i="3"/>
  <c r="D13" i="3"/>
  <c r="C13" i="3"/>
  <c r="F12" i="3"/>
  <c r="D12" i="3"/>
  <c r="C12" i="3"/>
  <c r="F11" i="3"/>
  <c r="D11" i="3"/>
  <c r="C11" i="3"/>
  <c r="F10" i="3"/>
  <c r="D10" i="3"/>
  <c r="C10" i="3"/>
  <c r="F9" i="3"/>
  <c r="D9" i="3"/>
  <c r="C9" i="3"/>
  <c r="F8" i="3"/>
  <c r="D8" i="3"/>
  <c r="C8" i="3"/>
  <c r="F7" i="3"/>
  <c r="D7" i="3"/>
  <c r="C7" i="3"/>
  <c r="F6" i="3"/>
  <c r="D6" i="3"/>
  <c r="B135" i="3"/>
  <c r="B129" i="3"/>
  <c r="B126" i="3"/>
  <c r="B121" i="3"/>
  <c r="B116" i="3"/>
  <c r="B113" i="3"/>
  <c r="B112" i="3"/>
  <c r="B108" i="3"/>
  <c r="B100"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c r="A40" i="3"/>
  <c r="B34" i="3"/>
  <c r="A34" i="3"/>
  <c r="B29" i="3"/>
  <c r="A29" i="3"/>
  <c r="B21" i="3"/>
  <c r="A21" i="3"/>
  <c r="A36" i="3"/>
  <c r="A37" i="3"/>
  <c r="A38" i="3"/>
  <c r="A39" i="3"/>
  <c r="A35" i="3"/>
  <c r="A31" i="3"/>
  <c r="A32" i="3"/>
  <c r="A33" i="3"/>
  <c r="A30" i="3"/>
  <c r="A23" i="3"/>
  <c r="A24" i="3"/>
  <c r="A25" i="3"/>
  <c r="A26" i="3"/>
  <c r="A27" i="3"/>
  <c r="A28" i="3"/>
  <c r="A22" i="3"/>
  <c r="A16" i="3"/>
  <c r="A17" i="3"/>
  <c r="A18" i="3"/>
  <c r="A19" i="3"/>
  <c r="A20" i="3"/>
  <c r="A15" i="3"/>
  <c r="A5" i="3"/>
  <c r="B14" i="3"/>
  <c r="A14" i="3"/>
  <c r="A13" i="3"/>
  <c r="A12" i="3"/>
  <c r="A11" i="3"/>
  <c r="A10" i="3"/>
  <c r="A9" i="3"/>
  <c r="A8" i="3"/>
  <c r="A7" i="3"/>
  <c r="A6" i="3"/>
  <c r="B5" i="3"/>
  <c r="B4" i="3"/>
  <c r="A4" i="3"/>
  <c r="C42" i="3"/>
  <c r="C6" i="3"/>
</calcChain>
</file>

<file path=xl/sharedStrings.xml><?xml version="1.0" encoding="utf-8"?>
<sst xmlns="http://schemas.openxmlformats.org/spreadsheetml/2006/main" count="271" uniqueCount="228">
  <si>
    <r>
      <t xml:space="preserve">Fachmann/-frau Betreuung EFZ
</t>
    </r>
    <r>
      <rPr>
        <b/>
        <sz val="12"/>
        <rFont val="Verdana"/>
        <family val="2"/>
      </rPr>
      <t xml:space="preserve">Leistungszieltabelle Betrieb Fachrichtung Menschen mit Beeinträchtigung (verkürzte Ausbildung)
</t>
    </r>
    <r>
      <rPr>
        <sz val="12"/>
        <rFont val="Verdana"/>
        <family val="2"/>
      </rPr>
      <t>Erklärung zur Leistungszieltabelle</t>
    </r>
  </si>
  <si>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</si>
  <si>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</si>
  <si>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beide Ausbildungsjahre hinweg. Deshalb kann die Erreichung dieser Leistungsziele erst im zweiten Ausbildungsjahr mit ja/nein markiert werden. Im ersten Jahr kann </t>
    </r>
    <r>
      <rPr>
        <i/>
        <sz val="10"/>
        <rFont val="Verdana"/>
        <family val="2"/>
      </rPr>
      <t>geplant</t>
    </r>
    <r>
      <rPr>
        <sz val="10"/>
        <rFont val="Verdana"/>
        <family val="2"/>
      </rPr>
      <t xml:space="preserve"> (gepl.), im zweiten Jahr auch </t>
    </r>
    <r>
      <rPr>
        <i/>
        <sz val="10"/>
        <rFont val="Verdana"/>
        <family val="2"/>
      </rPr>
      <t>bearbeitet</t>
    </r>
    <r>
      <rPr>
        <sz val="10"/>
        <rFont val="Verdana"/>
        <family val="2"/>
      </rPr>
      <t xml:space="preserve"> (bearb.) ausgewählt werden. </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</si>
  <si>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</si>
  <si>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</si>
  <si>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muss entweder ein ja oder nein stehen.</t>
  </si>
  <si>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</si>
  <si>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t>
  </si>
  <si>
    <r>
      <t xml:space="preserve">Blau: Leistungsziel </t>
    </r>
    <r>
      <rPr>
        <i/>
        <sz val="10"/>
        <rFont val="Verdana"/>
        <family val="2"/>
      </rPr>
      <t>bearbeitet</t>
    </r>
    <r>
      <rPr>
        <sz val="10"/>
        <rFont val="Verdana"/>
        <family val="2"/>
      </rPr>
      <t xml:space="preserve"> (nur bei transversalen Kompetenzen)</t>
    </r>
  </si>
  <si>
    <t>ü</t>
  </si>
  <si>
    <r>
      <t xml:space="preserve">Grün: Leistungsziel </t>
    </r>
    <r>
      <rPr>
        <i/>
        <sz val="10"/>
        <rFont val="Verdana"/>
        <family val="2"/>
      </rPr>
      <t>erfüllt</t>
    </r>
  </si>
  <si>
    <t>û</t>
  </si>
  <si>
    <r>
      <t xml:space="preserve">Rot: Leistungsziel </t>
    </r>
    <r>
      <rPr>
        <i/>
        <sz val="10"/>
        <rFont val="Verdana"/>
        <family val="2"/>
      </rPr>
      <t>nicht erfüllt</t>
    </r>
  </si>
  <si>
    <t>º</t>
  </si>
  <si>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</si>
  <si>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</si>
  <si>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t xml:space="preserve">Fachmann/-frau Betreuung EFZ
</t>
    </r>
    <r>
      <rPr>
        <b/>
        <sz val="10"/>
        <rFont val="Verdana"/>
        <family val="2"/>
      </rPr>
      <t>Leistungszieltabelle Betrieb Fachrichtung Men- schen mit Beeinträchtigung (verkürzte Ausbildung)</t>
    </r>
  </si>
  <si>
    <t xml:space="preserve">1. Lehrjahr
</t>
  </si>
  <si>
    <t xml:space="preserve">2. Lehrjahr
</t>
  </si>
  <si>
    <t>(Eine Erklärung zur Verwendung dieser Tabelle ist im Register «Erklärung» zu finden.)</t>
  </si>
  <si>
    <t xml:space="preserve">Betrieb 1. Semester
(Leistungsziel)
</t>
  </si>
  <si>
    <t xml:space="preserve">Betrieb 2. Semester
(Leistungsziel)
</t>
  </si>
  <si>
    <r>
      <t>Berufsfachschule</t>
    </r>
    <r>
      <rPr>
        <i/>
        <sz val="8"/>
        <rFont val="Verdana"/>
        <family val="2"/>
      </rPr>
      <t xml:space="preserve"> </t>
    </r>
    <r>
      <rPr>
        <sz val="8"/>
        <rFont val="Verdana"/>
        <family val="2"/>
      </rPr>
      <t xml:space="preserve">
(Lektionen)</t>
    </r>
  </si>
  <si>
    <t>üK
(Tage)</t>
  </si>
  <si>
    <t>a. Anwenden von transversalen Kompetenzen</t>
  </si>
  <si>
    <t>a1: Der eigenen Berufsrolle entsprechend handeln</t>
  </si>
  <si>
    <t>a1.1 … erklärt die im Betrieb vorgegebenen Aufgaben- und Rollenbeschreibungen und handelt danach. (K3)</t>
  </si>
  <si>
    <t xml:space="preserve">a1.2 … handelt selbständig im Rahmen ihrer Kompetenzen. (K3) </t>
  </si>
  <si>
    <t>a1.3 … schätzt ihre persönlichen Grenzen ein und setzt präventive Massnahmen um. (K4)</t>
  </si>
  <si>
    <t>a1.4 … erkennt Anzeichen von Stress und Burn-Out und setzt präventive Massnahmen um. (K4)</t>
  </si>
  <si>
    <t>a1.5 … setzt bei Bedarf die Meldepflicht anhand der betrieblichen Vorgaben um. (K3)</t>
  </si>
  <si>
    <t>a1.6 … schützt die eigene physische und psychische Integrität und Würde sowie die der betreuten Personen. (K3)</t>
  </si>
  <si>
    <t>a1.7 … hält die Datenschutzbestimmungen und die Schweigepflicht ein. (K3)</t>
  </si>
  <si>
    <t>a1.8 … vertritt den eigenen Beruf gegenüber Dritten überzeugend. (K3)</t>
  </si>
  <si>
    <t>a2: Die eigene Arbeit reflektieren</t>
  </si>
  <si>
    <t>3..</t>
  </si>
  <si>
    <t>a2.1 … reflektiert Berufssituationen und das eigene berufliche Handeln nach berufsethischen Aspekten. (K4)</t>
  </si>
  <si>
    <t>a2.2 … reflektiert Feedbacks und setzt Anregungen um. (K4)</t>
  </si>
  <si>
    <t>a2.3 … gibt Feedbacks gemäss den Feedbackregeln. (K3)</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</si>
  <si>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</si>
  <si>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</si>
  <si>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</si>
  <si>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a3: Professionelle Beziehungen gestalten</t>
  </si>
  <si>
    <t>..3</t>
  </si>
  <si>
    <t>a3.1 … unterscheidet professionelle Beziehungen von privaten Beziehungen. (K3)</t>
  </si>
  <si>
    <t>a3.2 … wählt in der professionellen Beziehung die jeweils angemessene Nähe und Distanz. (K4)</t>
  </si>
  <si>
    <t>a3.3 … plant und gestaltet den Beziehungsaufbau oder die Beziehungsauflösung sorgfältig und ausgehend von den Bedürfnissen der betreuten Person. (K3)</t>
  </si>
  <si>
    <t>a3.4 …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</si>
  <si>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</si>
  <si>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</si>
  <si>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</si>
  <si>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t xml:space="preserve">a4: Situations- und adressatengerecht kommunizieren </t>
  </si>
  <si>
    <t>a4.1 … kommuniziert situations-, adressatengerecht und wertschätzend. (K3)</t>
  </si>
  <si>
    <t>a4.2 … berücksichtigt in ihrer Kommunikation die Situation von Personen mit Migrationshintergrund. (K3)</t>
  </si>
  <si>
    <t>a4.3 … unterstützt und fördert die Kommunikation des Gegenübers unter Berücksichtigung der Selbstbestimmung. (K3)</t>
  </si>
  <si>
    <t>a4.4 … nimmt verbale und nonverbale Botschaften der betreuten Person wahr und reagiert entsprechend. (K3)</t>
  </si>
  <si>
    <t>a5: An der Bewältigung von Konflikten mitarbeiten</t>
  </si>
  <si>
    <t>a5.1 … begleitet die Bewältigung von alltäglichen Konflikten lösungsorientiert. (K3)</t>
  </si>
  <si>
    <t>a5.2 … spricht Konflikte im Team situationsangepasst an und beteiligt sich aktiv an der gemeinsamen Lösungsfindung.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</si>
  <si>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</si>
  <si>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</si>
  <si>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</si>
  <si>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Berufsfachschule
(Lektionen)</t>
  </si>
  <si>
    <t>üK-Tage</t>
  </si>
  <si>
    <t>b. Begleiten im Alltag</t>
  </si>
  <si>
    <t>b1: Die eigenen Arbeiten planen</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</si>
  <si>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</si>
  <si>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</si>
  <si>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</si>
  <si>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 xml:space="preserve">b2: Den Tagesablauf der betreuten Personen strukturiert gestalten </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</si>
  <si>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</si>
  <si>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</si>
  <si>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</si>
  <si>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</si>
  <si>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 Die Privatsphäre schützen und Rückzugsmöglichkeiten bieten</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</si>
  <si>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</si>
  <si>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</si>
  <si>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</si>
  <si>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</si>
  <si>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</si>
  <si>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 Die alltägliche Umgebung gestalten</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</si>
  <si>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</si>
  <si>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</si>
  <si>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</si>
  <si>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</si>
  <si>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</si>
  <si>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 xml:space="preserve">b5: Hauswirtschaftliche Tätigkeiten ausführen </t>
  </si>
  <si>
    <t>b5.1 … führt hauswirtschaftliche Tätigkeiten aus und bezieht die betreute Person dabei mit ein. (K3)</t>
  </si>
  <si>
    <t>b5.2 … unterstützt die Selbstbestimmung und Selbstständigkeit der betreuten Person in Bezug auf hauswirtschaftliche Tätigkeiten und berücksichtigt dabei deren Fähigkeiten. (K3)</t>
  </si>
  <si>
    <t>b5.3 … reinigt und wartet Geräte gemäss Bedienungsanleitung.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</si>
  <si>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</si>
  <si>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</si>
  <si>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 Esssituationen vorbereiten und begleiten</t>
  </si>
  <si>
    <t>FR</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</si>
  <si>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</si>
  <si>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</si>
  <si>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b6.3 … geht ressourcenschonend mit Nahrungsmitteln um. (K3) </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</si>
  <si>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</si>
  <si>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</si>
  <si>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</si>
  <si>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</si>
  <si>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b6.8 … fördert die Selbstständigkeit der betreuten Personen beim Essen. (K3)</t>
  </si>
  <si>
    <t xml:space="preserve">b7: Bewegungsfördernde Umgebung schaffen  </t>
  </si>
  <si>
    <t>b7.1 … bietet individuell bewegungsfördernde Angebote an. (K3)</t>
  </si>
  <si>
    <t>b7.2 … gestaltet Innen- und Aussenräume bewegungsfreundlich. (K3)</t>
  </si>
  <si>
    <t xml:space="preserve">b7.3 … wendet das Sicherheitskonzept der Institution zum Schutz der betreuten Person an. (K3) </t>
  </si>
  <si>
    <t>b7.4 … stellt ein ausgewogenes Verhältnis zwischen Innen- und Aussenaktivitäten her. (K3)</t>
  </si>
  <si>
    <t>b7.5 … beobachtet den Bewegungsablauf der betreuten Personen und bespricht Auffälligkeiten mit der fachlich vorgesetzten Person. (K4)</t>
  </si>
  <si>
    <t>b8: Die Körperhygiene und Körperpflege unterstützen</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</si>
  <si>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</si>
  <si>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</si>
  <si>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</si>
  <si>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</si>
  <si>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 In Unfall-, Krankheits- und Notfallsituationen angemessen handeln</t>
  </si>
  <si>
    <t>b9.1 … reagiert im Krankheitsfall, bei Unfällen und auch in medizinischen Notfallsituationen angemessen und professionell. (K3)</t>
  </si>
  <si>
    <t>b9.2 … wartet die Apotheke der Gruppe nach betrieblichen Vorgaben und unter Aufsicht. (K3)</t>
  </si>
  <si>
    <t>b9.3 … unterstützt die vorgegebene Einnahme allfälliger Medikamente.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</si>
  <si>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</si>
  <si>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</si>
  <si>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</si>
  <si>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</si>
  <si>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c1: Die Teilnahme am sozialen und kulturellen Leben ermöglichen und begleiten</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</si>
  <si>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</si>
  <si>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</si>
  <si>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</si>
  <si>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c2: Die betreuten Personen in Entscheidungsprozessen begleiten</t>
  </si>
  <si>
    <t xml:space="preserve">c2.1 … nimmt Anliegen und Entscheidungen der betreuten Personen auf, unterstützt diese beim selbständigen Einbringen oder bringt sie selbst im Team ein. (K3) </t>
  </si>
  <si>
    <t>c2.2 … begleitet und unterstützt Entscheidungsprozesse der betreuten Personen und der Gruppe. (K3)</t>
  </si>
  <si>
    <t>c2.3 … stärkt das Selbstbewusstsein und die Entscheidungsfähigkeit der betreuten Personen. (K3)</t>
  </si>
  <si>
    <t>c2.4 … schätzt ein, wann von der betreuten Person getroffene Entscheidungen auf Grenzen stossen. (K4)</t>
  </si>
  <si>
    <t>c2.5 … erkennt das Spannungsfeld zwischen betreuerischen Strukturen und den Entscheidungsprozessen der betreuten Personen. (K4)</t>
  </si>
  <si>
    <t>c2.6 … unterstützt die betreute Person dabei, die eigenen Bedürfnisse mit denen des Umfeldes abzugleichen. (K3)</t>
  </si>
  <si>
    <t>c2.7 … bezieht das Umfeld der betreuten Person nach Möglichkeit in den Entscheidungsprozess mit ein und beachtet dabei die betrieblichen Vorgaben. (K3)</t>
  </si>
  <si>
    <t>c3: Soziale Kontakte und Beziehungen unterstützen</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</si>
  <si>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</si>
  <si>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</si>
  <si>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</si>
  <si>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 Arbeiten in einer Organisation und in einem Team</t>
  </si>
  <si>
    <t>d1: Im Team zusammenarbeiten</t>
  </si>
  <si>
    <t>d1.1 … gibt relevante Informationen nachvollziehbar im Team weiter und wendet dabei die Fachsprache an. (K3)</t>
  </si>
  <si>
    <t>d1.2 … beteiligt sich aktiv an Austauschgefässen zur Koordination, zur Teamzusammenarbeit oder zur Fallbesprechung. (K3)</t>
  </si>
  <si>
    <t>d2: Mit Fachpersonen interprofessionell zusammenarbeiten</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</si>
  <si>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</si>
  <si>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</si>
  <si>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</si>
  <si>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</si>
  <si>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 Mit Angehörigen und weiteren Bezugspersonen zusammenarbeiten</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</si>
  <si>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</si>
  <si>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</si>
  <si>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d3.3 … leitet Informationen nach internen Vorgaben und unter Berücksichtigung der Privatsphäre der betreuten Personen weiter. (K3)</t>
  </si>
  <si>
    <t>d3.4 … dokumentiert Informationen aus dem Kontakt mit den Angehörigen, gesetzlichen Vertretungen und weiteren Bezugspersonen nach betrieblichen Vorgaben. (K3)</t>
  </si>
  <si>
    <t>d4: Im Qualitätsmanagementprozess mitarbeiten</t>
  </si>
  <si>
    <t>d4.1 … hält Qualitätsmanagementprozesse ein und bringt Vorschläge zur Verbesserung ein. (K3)</t>
  </si>
  <si>
    <t>d4.2 … nimmt die Rückmeldungen der betreuten Personen, der Angehörigen und der gesetzlichen Vertretungen auf und gibt diese gemäss den betrieblichen Prozessen weiter. (K3)</t>
  </si>
  <si>
    <t>d5: Allgemeine administrative Arbeiten ausüben</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</si>
  <si>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</si>
  <si>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</si>
  <si>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</si>
  <si>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</si>
  <si>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</si>
  <si>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e. Handeln in spezifischen Begleitsituationen (Fachrichtung Menschen mit Beeinträchtigung)</t>
  </si>
  <si>
    <t xml:space="preserve">e5: Menschen mit Beeinträchtigung in Anfangs- und Abschiedssituationen begleiten </t>
  </si>
  <si>
    <t>e5.1 … erfasst spezifische Bedürfnisse der Menschen mit Beeinträchtigung beim Eintritt und begleitet sie individuell und bedarfsgerecht. (K3)</t>
  </si>
  <si>
    <t>e5.2 … ist sich der Wichtigkeit sozialer Kontakte bewusst und unterstützt die Menschen mit Beeinträchtigung entsprechend ihren Bedürfnissen im Aufbau von Beziehungen am neuen Lebensort, beim Einleben in eine Gruppe und im Abschluss von Beziehungen. (K3)</t>
  </si>
  <si>
    <t xml:space="preserve">e6: Menschen mit Beeinträchtigung in 
anspruchsvollen Situationen begleiten </t>
  </si>
  <si>
    <t>e6.1 … nimmt selbst- und fremdgefährdendes Verhalten wahr und handelt adäquat. (K4)</t>
  </si>
  <si>
    <t>e6.2 … trägt zu einer konstruktiven und lösungsorientierten Bewältigung der Situation bei. (K3)</t>
  </si>
  <si>
    <t>e6.3 … schützt den Menschen mit Beeinträchtigung sowie andere Beteiligte und sich selbst in akuten Situationen der Selbst- oder Fremdgefährdung. (K3)</t>
  </si>
  <si>
    <t>e6.4 … schätzt einen möglichen Machtmissbrauch in einer Situation ein und meldet dies gemäss betrieblichen Vorgaben weiter. (K4)</t>
  </si>
  <si>
    <t>e7: Spezifische Pflegehandlungen für Menschen mit Beeinträchtigung ausführen</t>
  </si>
  <si>
    <t>e7.1 … nimmt medizinaltechnische Verrichtungen vor. (K3)</t>
  </si>
  <si>
    <t>e7.2 … verabreicht Medikamente gemäss Vorgaben und nach Weisung der zuständigen Stelle. (K3)</t>
  </si>
  <si>
    <t>e7.3 … beobachtet Veränderungen im Gesundheitszustand und meldet Auffälligkeiten an die zuständigen Stellen. (K4)</t>
  </si>
  <si>
    <t>e7.4 … wendet in der alltäglichen Begleitung und Pflege von Menschen mit Beeinträchtigung kinästhetische Grundprinzipien an und eine ergonomische Arbeitsweise zur Arbeitserleichterung - gegebenenfalls unter Verwendung von zusätzlichen Hilfsmitteln. (K3)</t>
  </si>
  <si>
    <t>e7.5 … dokumentiert pflegerische Handlungen entsprechend den betrieblichen Vorgaben. (K3)</t>
  </si>
  <si>
    <t>e8: Menschen mit Beeinträchtigung im Alter begleiten</t>
  </si>
  <si>
    <t>e8.1 … erkennt im Alter veränderte Bedürfnisse und Interessen der Menschen mit Beeinträchtigung und passt die Alltagsgestaltung bzw. Begleitung ressourcenorientiert an. (K4)</t>
  </si>
  <si>
    <t>e8.2 … beobachtet Veränderungen im Gesundheitszustand und Verhalten der Menschen mit Beeinträchtigung und meldet Auffälligkeiten an die zuständigen Stellen/Fachpersonen. (K4)</t>
  </si>
  <si>
    <t>e8.3 … gestaltet Abschieds- und Trauerprozesse sorgfältig mit. (K3)</t>
  </si>
  <si>
    <t>f. Unterstützen von Bildung und Entwicklung, Erhalten und Fördern der Lebensqualität (Fachrichtung Menschen mit Beeinträchtigung)</t>
  </si>
  <si>
    <t>f5: Menschen mit Beeinträchtigung beim Ausdrücken ihrer Anliegen und Bedürfnisse in Bezug auf ihre Lebensgestaltung unterstützen</t>
  </si>
  <si>
    <t>f5.1 … unterstützt Menschen mit Beeinträchtigung mit geeigneten Mitteln, ihre Bedürfnisse und Interessen wahrzunehmen und zu äussern. (K3)</t>
  </si>
  <si>
    <t>f5.2 … zieht aus Beobachtung und Befragung der betreuten Personen Rückschlüsse auf mögliche Bedürfnisse. (K4)</t>
  </si>
  <si>
    <t>f5.3 … dokumentiert die Beobachtungen und Äusserungen unter Einbezug der betrieblichen Hilfsmittel und Berücksichtigung des Datenschutzes systematisch und nachvollziehbar. (K3)</t>
  </si>
  <si>
    <t xml:space="preserve">f6: Bei der Planung von Angeboten und Aktivitäten für Menschen mit Beeinträchtigung mitwirken
</t>
  </si>
  <si>
    <t>f6.1 … stärkt die Selbstwirksamkeit, Selbstbestimmung und Partizipation der Menschen mit Beeinträchtigung in der täglichen Begleitung. (K3)</t>
  </si>
  <si>
    <t>f6.2 … bezieht bei der Planung der Angebote für die betreute Person deren Einschränkungen, die sich aus der Beeinträchtigung ergeben, ein und leitet daraus Handlungs-möglichkeiten ab. (K4)</t>
  </si>
  <si>
    <t>f6.3 … zerlegt Handlungsabläufe in Teilschritte und bietet gezielt Unterstützung an. (K4)</t>
  </si>
  <si>
    <t>f7: Menschen mit Beeinträchtigung bei Angeboten und Aktivitäten begleiten</t>
  </si>
  <si>
    <t>f7.1 … begleitet die Menschen mit Beeinträchtigung in Bezug auf die Ziele/Themen und entsprechend der eigenen Rolle und Auftrag ressourcenorientiert. (K3)</t>
  </si>
  <si>
    <t>f7.2 … ermöglicht den Menschen mit Beeinträchtigung durch entwicklungsunterstützende Massnahmen Erfolgserlebnisse. (K3)</t>
  </si>
  <si>
    <t>f7.3 … erkennt Veränderungen in der Tagesverfassung und reagiert angemessen. (K5)</t>
  </si>
  <si>
    <t>f8: Unterstützen von Bildung und Entwicklung, Erhalten und Fördern der Lebensqualität</t>
  </si>
  <si>
    <t>f8.1 … bereitet gemäss Absprachen (Standort-) Gespräche mit Menschen mit Beeinträchtigung und eventuell mit Angehörigen oder gesetzlichen Vertreter/innen sorgfältig vor, assistiert diese und bereitet sie nach. (K3)</t>
  </si>
  <si>
    <t>f8.2 … gestaltet schwierige Gesprächssituationen für die Beteiligten positiv mit. (K3)</t>
  </si>
  <si>
    <t>f8.3 … führt ein Dossier/eine Dokumentation systematisch. (K3)</t>
  </si>
  <si>
    <t>f8.4 … reflektiert die eigene Rolle und das eigene Verhalten in Gesprächen, holt Feedback ein und zieht Schlussfolgerungen für zukünftige Gespräche. (K4)</t>
  </si>
  <si>
    <r>
      <t xml:space="preserve">Fachmann/-frau Betreuung EFZ
</t>
    </r>
    <r>
      <rPr>
        <b/>
        <sz val="10"/>
        <rFont val="Verdana"/>
        <family val="2"/>
      </rPr>
      <t>Leistungszieltabelle Betrieb Fachrichtung Menschen mit Beeinträchtigung (verkürzte Ausbildung)</t>
    </r>
  </si>
  <si>
    <t>â</t>
  </si>
  <si>
    <r>
      <t xml:space="preserve">Handlungskompetenz            Stand Leistungsziel </t>
    </r>
    <r>
      <rPr>
        <b/>
        <sz val="8"/>
        <rFont val="Wingdings"/>
        <charset val="2"/>
      </rPr>
      <t>à</t>
    </r>
  </si>
  <si>
    <t>1. LJ 1. Sem.</t>
  </si>
  <si>
    <t>1. LJ 2. Sem.</t>
  </si>
  <si>
    <t>2. LJ 1. Sem.</t>
  </si>
  <si>
    <t>2. LJ 2. Sem.</t>
  </si>
  <si>
    <t>Bemerkungen</t>
  </si>
  <si>
    <t>Das ist ein Kommentar. In diesem Handlungskompetenzbereich ist normalerweise Platz für 2 Zeilen mit autom. Zeilenumbruch.</t>
  </si>
  <si>
    <t>Das ist ein Kommentar - es steht nur eine Zeile zur Verfügung.</t>
  </si>
  <si>
    <t>Beschreibung</t>
  </si>
  <si>
    <t>Windings</t>
  </si>
  <si>
    <t>Zeichen</t>
  </si>
  <si>
    <t>Test</t>
  </si>
  <si>
    <t>RGB</t>
  </si>
  <si>
    <t>HKs</t>
  </si>
  <si>
    <t>gepl.</t>
  </si>
  <si>
    <t>0 / 176 / 240</t>
  </si>
  <si>
    <t>ja</t>
  </si>
  <si>
    <t>0 / 176 / 80</t>
  </si>
  <si>
    <t>nein</t>
  </si>
  <si>
    <t>255 / 0 / 0</t>
  </si>
  <si>
    <t>HKs HKB A</t>
  </si>
  <si>
    <t>bearb.</t>
  </si>
  <si>
    <t>255 / 255 / 0</t>
  </si>
  <si>
    <t>grün = ja / rot = nein / blau = geplant / gelb = bearbeitet</t>
  </si>
  <si>
    <t>Mögliche Zeichen</t>
  </si>
  <si>
    <t>bearbeitet</t>
  </si>
  <si>
    <t>geplant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</si>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</sst>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4">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7">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s>
  <cellStyleXfs count="2">
    <xf numFmtId="0" fontId="0" fillId="0" borderId="0"/>
    <xf numFmtId="0" fontId="9" fillId="0" borderId="0" applyNumberFormat="0" applyFont="0" applyFill="0" applyBorder="0" applyAlignment="0" applyProtection="0"/>
  </cellStyleXfs>
  <cellXfs count="106">
    <xf numFmtId="0" fontId="0" fillId="0" borderId="0" xfId="0"/>
    <xf numFmtId="0" fontId="1" fillId="0" borderId="0" xfId="0" applyFont="1"/>
    <xf numFmtId="0" fontId="2" fillId="0" borderId="0" xfId="0" applyFont="1"/>
    <xf numFmtId="0" fontId="2" fillId="0" borderId="3" xfId="0" applyFont="1" applyBorder="1" applyAlignment="1">
      <alignment wrapText="1"/>
    </xf>
    <xf numFmtId="0" fontId="0" fillId="7" borderId="0" xfId="0" applyFill="1"/>
    <xf numFmtId="0" fontId="0" fillId="8" borderId="0" xfId="0" applyFill="1"/>
    <xf numFmtId="0" fontId="0" fillId="9" borderId="0" xfId="0" applyFill="1"/>
    <xf numFmtId="0" fontId="0" fillId="10" borderId="0" xfId="0" applyFill="1"/>
    <xf numFmtId="0" fontId="8" fillId="0" borderId="0" xfId="0" applyFont="1"/>
    <xf numFmtId="0" fontId="10" fillId="0" borderId="0" xfId="0" applyFont="1"/>
    <xf numFmtId="0" fontId="1" fillId="0" borderId="0" xfId="0" applyFont="1" applyAlignment="1">
      <alignment vertical="top"/>
    </xf>
    <xf numFmtId="0" fontId="3" fillId="0" borderId="0" xfId="0" applyFont="1" applyAlignment="1">
      <alignment horizontal="left" wrapText="1"/>
    </xf>
    <xf numFmtId="0" fontId="13" fillId="0" borderId="0" xfId="0" applyFont="1" applyAlignment="1">
      <alignment horizontal="left" wrapText="1"/>
    </xf>
    <xf numFmtId="0" fontId="3" fillId="0" borderId="0" xfId="0" applyFont="1" applyAlignment="1">
      <alignment horizontal="left"/>
    </xf>
    <xf numFmtId="0" fontId="3" fillId="0" borderId="0" xfId="0" applyFont="1"/>
    <xf numFmtId="0" fontId="2" fillId="0" borderId="0" xfId="0" applyFont="1" applyAlignment="1">
      <alignment vertical="top"/>
    </xf>
    <xf numFmtId="0" fontId="2" fillId="0" borderId="0" xfId="0" applyFont="1" applyAlignment="1">
      <alignment vertical="top" wrapText="1"/>
    </xf>
    <xf numFmtId="0" fontId="2" fillId="0" borderId="7" xfId="0" applyFont="1" applyBorder="1" applyAlignment="1">
      <alignment vertical="top" wrapText="1"/>
    </xf>
    <xf numFmtId="0" fontId="11" fillId="4"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0" fillId="0" borderId="13" xfId="0"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1" borderId="0" xfId="0" applyFont="1" applyFill="1" applyAlignment="1">
      <alignment wrapText="1"/>
    </xf>
    <xf numFmtId="0" fontId="12" fillId="7"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3" fillId="13" borderId="0" xfId="0" applyFont="1" applyFill="1" applyAlignment="1">
      <alignment horizontal="left" wrapText="1"/>
    </xf>
    <xf numFmtId="0" fontId="3" fillId="13" borderId="0" xfId="0" applyFont="1" applyFill="1" applyAlignment="1">
      <alignment horizontal="left" vertical="center" textRotation="45"/>
    </xf>
    <xf numFmtId="0" fontId="3" fillId="12" borderId="0" xfId="0" applyFont="1" applyFill="1"/>
    <xf numFmtId="0" fontId="17" fillId="12" borderId="0" xfId="0" applyFont="1" applyFill="1"/>
    <xf numFmtId="0" fontId="4" fillId="0" borderId="3" xfId="0" applyFont="1" applyBorder="1" applyAlignment="1">
      <alignment vertical="center" wrapText="1"/>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 xfId="0" applyFont="1" applyBorder="1" applyAlignment="1">
      <alignment horizontal="left" textRotation="90" wrapText="1"/>
    </xf>
    <xf numFmtId="0" fontId="3" fillId="0" borderId="0" xfId="0" applyFont="1" applyAlignment="1">
      <alignment horizontal="left" textRotation="45" wrapText="1"/>
    </xf>
    <xf numFmtId="0" fontId="3" fillId="0" borderId="0" xfId="0" applyFont="1" applyAlignment="1">
      <alignment horizontal="left" textRotation="45"/>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1"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1" fillId="4" borderId="9" xfId="0" applyFont="1" applyFill="1" applyBorder="1" applyAlignment="1">
      <alignment horizontal="center" vertical="center"/>
    </xf>
    <xf numFmtId="0" fontId="12" fillId="4" borderId="0" xfId="0" applyFont="1" applyFill="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6" fillId="4" borderId="0" xfId="0" applyFont="1" applyFill="1" applyAlignment="1">
      <alignment wrapText="1"/>
    </xf>
    <xf numFmtId="0" fontId="2" fillId="0" borderId="3" xfId="0" applyFont="1" applyBorder="1" applyAlignment="1">
      <alignment vertical="top" wrapText="1"/>
    </xf>
    <xf numFmtId="0" fontId="7" fillId="0" borderId="3" xfId="0" applyFont="1" applyBorder="1" applyAlignment="1">
      <alignment vertical="top" wrapText="1"/>
    </xf>
    <xf numFmtId="0" fontId="3" fillId="0" borderId="3" xfId="0" applyFont="1" applyBorder="1" applyAlignment="1">
      <alignment vertical="top" wrapText="1"/>
    </xf>
    <xf numFmtId="0" fontId="6" fillId="0" borderId="0" xfId="0" applyFont="1" applyAlignment="1">
      <alignment vertical="center" wrapText="1"/>
    </xf>
    <xf numFmtId="0" fontId="1" fillId="0" borderId="0" xfId="0" applyFont="1" applyAlignment="1">
      <alignment vertical="center"/>
    </xf>
    <xf numFmtId="0" fontId="6" fillId="0" borderId="2" xfId="0" applyFont="1" applyBorder="1" applyAlignment="1">
      <alignment vertical="center" wrapText="1"/>
    </xf>
    <xf numFmtId="0" fontId="2" fillId="2" borderId="1" xfId="0" applyFont="1" applyFill="1" applyBorder="1" applyAlignment="1">
      <alignment wrapText="1"/>
    </xf>
    <xf numFmtId="0" fontId="2" fillId="6" borderId="1" xfId="0" applyFont="1" applyFill="1" applyBorder="1" applyAlignment="1">
      <alignment horizontal="center" vertical="center" wrapText="1"/>
    </xf>
    <xf numFmtId="0" fontId="2" fillId="0" borderId="1" xfId="0" applyFont="1" applyBorder="1" applyAlignment="1">
      <alignment wrapText="1"/>
    </xf>
    <xf numFmtId="0" fontId="2" fillId="5" borderId="1" xfId="0" applyFont="1" applyFill="1" applyBorder="1" applyAlignment="1">
      <alignment horizontal="center" vertical="center" wrapText="1"/>
    </xf>
    <xf numFmtId="0" fontId="2" fillId="0" borderId="1" xfId="0" applyFont="1" applyBorder="1" applyAlignment="1">
      <alignment horizontal="center" textRotation="90" wrapText="1"/>
    </xf>
    <xf numFmtId="0" fontId="2" fillId="0" borderId="1" xfId="0" applyFont="1" applyBorder="1" applyAlignment="1">
      <alignment horizontal="center" wrapText="1"/>
    </xf>
    <xf numFmtId="0" fontId="2" fillId="6" borderId="1" xfId="0" applyFont="1" applyFill="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lignment vertical="top" wrapText="1"/>
    </xf>
    <xf numFmtId="0" fontId="3" fillId="2" borderId="1" xfId="0" applyFont="1" applyFill="1" applyBorder="1" applyAlignment="1">
      <alignment wrapText="1"/>
    </xf>
    <xf numFmtId="0" fontId="2" fillId="0" borderId="1" xfId="0" applyFont="1" applyBorder="1" applyAlignment="1">
      <alignment horizontal="right" vertical="top" wrapText="1"/>
    </xf>
    <xf numFmtId="0" fontId="2" fillId="0" borderId="1" xfId="0" applyFont="1" applyBorder="1" applyAlignment="1">
      <alignment horizontal="right" wrapText="1"/>
    </xf>
    <xf numFmtId="0" fontId="2" fillId="0" borderId="5" xfId="0" applyFont="1" applyBorder="1" applyAlignment="1">
      <alignment wrapText="1"/>
    </xf>
    <xf numFmtId="0" fontId="2" fillId="0" borderId="5" xfId="0" applyFont="1" applyBorder="1" applyAlignment="1">
      <alignment horizontal="right" vertical="top" wrapText="1"/>
    </xf>
    <xf numFmtId="0" fontId="2" fillId="0" borderId="1" xfId="0" applyFont="1" applyBorder="1" applyAlignment="1" applyProtection="1">
      <alignment horizontal="center" wrapText="1"/>
      <protection locked="0"/>
    </xf>
    <xf numFmtId="0" fontId="2" fillId="0" borderId="1" xfId="0" applyFont="1" applyBorder="1" applyAlignment="1" applyProtection="1">
      <alignment horizontal="right" vertical="top" wrapText="1"/>
      <protection locked="0"/>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4" xfId="0" applyFont="1" applyFill="1" applyBorder="1" applyAlignment="1">
      <alignment wrapText="1"/>
    </xf>
    <xf numFmtId="0" fontId="3" fillId="2" borderId="15" xfId="0" applyFont="1" applyFill="1" applyBorder="1" applyAlignment="1">
      <alignment wrapText="1"/>
    </xf>
    <xf numFmtId="0" fontId="3" fillId="2" borderId="16" xfId="0" applyFont="1" applyFill="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2" fillId="0" borderId="6" xfId="0" applyFont="1" applyBorder="1" applyAlignment="1">
      <alignment horizontal="center" wrapText="1"/>
    </xf>
    <xf numFmtId="0" fontId="2" fillId="2" borderId="1" xfId="0" applyFont="1" applyFill="1" applyBorder="1" applyAlignment="1">
      <alignment wrapText="1"/>
    </xf>
  </cellXfs>
  <cellStyles count="2">
    <cellStyle name="Link" xfId="1" builtinId="8" customBuiltin="1"/>
    <cellStyle name="Standard" xfId="0" builtinId="0"/>
  </cellStyles>
  <dxfs count="163">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view="pageLayout" topLeftCell="A19" zoomScale="75" zoomScaleNormal="100" zoomScalePageLayoutView="75" workbookViewId="0">
      <selection activeCell="A2" sqref="A2:B2"/>
    </sheetView>
  </sheetViews>
  <sheetFormatPr baseColWidth="10" defaultColWidth="0.3046875" defaultRowHeight="10.3" x14ac:dyDescent="0.25"/>
  <cols>
    <col min="1" max="1" width="3.53515625" style="1" customWidth="1"/>
    <col min="2" max="2" width="100.53515625" style="1" customWidth="1"/>
    <col min="3" max="3" width="14.3046875" style="1" customWidth="1"/>
    <col min="4" max="16384" width="0.3046875" style="1"/>
  </cols>
  <sheetData>
    <row r="1" spans="1:3" ht="60.65" customHeight="1" x14ac:dyDescent="0.25">
      <c r="A1" s="96" t="s">
        <v>0</v>
      </c>
      <c r="B1" s="96"/>
      <c r="C1" s="97"/>
    </row>
    <row r="2" spans="1:3" ht="40.4" customHeight="1" x14ac:dyDescent="0.25">
      <c r="A2" s="98" t="s">
        <v>1</v>
      </c>
      <c r="B2" s="98"/>
    </row>
    <row r="3" spans="1:3" ht="60.65" customHeight="1" x14ac:dyDescent="0.25">
      <c r="A3" s="98" t="s">
        <v>2</v>
      </c>
      <c r="B3" s="98"/>
    </row>
    <row r="4" spans="1:3" ht="162" customHeight="1" x14ac:dyDescent="0.25">
      <c r="A4" s="98" t="s">
        <v>3</v>
      </c>
      <c r="B4" s="98"/>
    </row>
    <row r="5" spans="1:3" ht="80.5" customHeight="1" x14ac:dyDescent="0.25">
      <c r="A5" s="98" t="s">
        <v>4</v>
      </c>
      <c r="B5" s="98"/>
    </row>
    <row r="6" spans="1:3" ht="40.4" customHeight="1" x14ac:dyDescent="0.25">
      <c r="A6" s="98" t="s">
        <v>5</v>
      </c>
      <c r="B6" s="98"/>
    </row>
    <row r="7" spans="1:3" ht="40.4" customHeight="1" x14ac:dyDescent="0.25">
      <c r="A7" s="94" t="s">
        <v>6</v>
      </c>
      <c r="B7" s="94"/>
    </row>
    <row r="8" spans="1:3" s="73" customFormat="1" ht="20.5" customHeight="1" x14ac:dyDescent="0.4">
      <c r="A8" s="95" t="s">
        <v>7</v>
      </c>
      <c r="B8" s="95"/>
    </row>
    <row r="9" spans="1:3" ht="12.45" x14ac:dyDescent="0.3">
      <c r="A9" s="46" t="s">
        <v>8</v>
      </c>
      <c r="B9" s="72" t="s">
        <v>9</v>
      </c>
    </row>
    <row r="10" spans="1:3" ht="12.45" x14ac:dyDescent="0.3">
      <c r="A10" s="44" t="s">
        <v>10</v>
      </c>
      <c r="B10" s="72" t="s">
        <v>11</v>
      </c>
    </row>
    <row r="11" spans="1:3" ht="12.45" x14ac:dyDescent="0.3">
      <c r="A11" s="45" t="s">
        <v>12</v>
      </c>
      <c r="B11" s="72" t="s">
        <v>13</v>
      </c>
    </row>
    <row r="12" spans="1:3" ht="12.45" x14ac:dyDescent="0.3">
      <c r="A12" s="43" t="s">
        <v>14</v>
      </c>
      <c r="B12" s="72" t="s">
        <v>15</v>
      </c>
    </row>
    <row r="13" spans="1:3" ht="13.4" customHeight="1" x14ac:dyDescent="0.3">
      <c r="A13" s="68"/>
      <c r="B13" s="72" t="s">
        <v>16</v>
      </c>
    </row>
    <row r="14" spans="1:3" ht="12.45" x14ac:dyDescent="0.3">
      <c r="A14" s="42"/>
      <c r="B14" s="42"/>
    </row>
    <row r="15" spans="1:3" ht="12.45" x14ac:dyDescent="0.3">
      <c r="A15" s="42"/>
      <c r="B15" s="42"/>
    </row>
    <row r="16" spans="1:3" ht="12.45" x14ac:dyDescent="0.3">
      <c r="A16" s="42"/>
      <c r="B16" s="42"/>
    </row>
    <row r="17" spans="1:2" ht="12.45" x14ac:dyDescent="0.3">
      <c r="A17" s="42"/>
      <c r="B17" s="42"/>
    </row>
    <row r="18" spans="1:2" ht="12.45" x14ac:dyDescent="0.3">
      <c r="A18" s="42"/>
      <c r="B18" s="42"/>
    </row>
    <row r="19" spans="1:2" ht="12.45" x14ac:dyDescent="0.3">
      <c r="A19" s="42"/>
      <c r="B19" s="42"/>
    </row>
    <row r="20" spans="1:2" ht="12.45" x14ac:dyDescent="0.3">
      <c r="A20" s="42"/>
      <c r="B20" s="42"/>
    </row>
    <row r="21" spans="1:2" ht="12.45" x14ac:dyDescent="0.3">
      <c r="A21" s="42"/>
      <c r="B21" s="42"/>
    </row>
    <row r="22" spans="1:2" ht="12.45" x14ac:dyDescent="0.3">
      <c r="A22" s="42"/>
      <c r="B22" s="42"/>
    </row>
    <row r="23" spans="1:2" ht="12.45" x14ac:dyDescent="0.3">
      <c r="A23" s="42"/>
      <c r="B23" s="42"/>
    </row>
    <row r="24" spans="1:2" ht="12.45" x14ac:dyDescent="0.3">
      <c r="A24" s="42"/>
      <c r="B24" s="42"/>
    </row>
    <row r="25" spans="1:2" ht="12.45" x14ac:dyDescent="0.3">
      <c r="A25" s="42"/>
      <c r="B25" s="42"/>
    </row>
    <row r="26" spans="1:2" ht="12.45" x14ac:dyDescent="0.3">
      <c r="A26" s="42"/>
      <c r="B26" s="42"/>
    </row>
    <row r="27" spans="1:2" ht="12.45" x14ac:dyDescent="0.3">
      <c r="A27" s="42"/>
      <c r="B27" s="42"/>
    </row>
    <row r="28" spans="1:2" ht="12.45" x14ac:dyDescent="0.3">
      <c r="A28" s="42"/>
      <c r="B28" s="42"/>
    </row>
    <row r="29" spans="1:2" ht="12.45" x14ac:dyDescent="0.3">
      <c r="A29" s="42"/>
      <c r="B29" s="42"/>
    </row>
    <row r="30" spans="1:2" ht="12.45" x14ac:dyDescent="0.3">
      <c r="A30" s="42"/>
      <c r="B30" s="42"/>
    </row>
    <row r="31" spans="1:2" ht="12.45" x14ac:dyDescent="0.3">
      <c r="A31" s="42"/>
      <c r="B31" s="42"/>
    </row>
    <row r="32" spans="1:2" ht="12.45" x14ac:dyDescent="0.3">
      <c r="A32" s="42"/>
      <c r="B32" s="42"/>
    </row>
    <row r="33" spans="1:2" ht="12.45" x14ac:dyDescent="0.3">
      <c r="A33" s="42"/>
      <c r="B33" s="42"/>
    </row>
    <row r="34" spans="1:2" ht="12.45" x14ac:dyDescent="0.3">
      <c r="A34" s="42"/>
      <c r="B34" s="42"/>
    </row>
    <row r="35" spans="1:2" ht="12.45" x14ac:dyDescent="0.3">
      <c r="A35" s="42"/>
      <c r="B35" s="42"/>
    </row>
    <row r="36" spans="1:2" ht="12.45" x14ac:dyDescent="0.3">
      <c r="A36" s="42"/>
      <c r="B36" s="42"/>
    </row>
    <row r="37" spans="1:2" ht="12.45" x14ac:dyDescent="0.3">
      <c r="A37" s="42"/>
      <c r="B37" s="42"/>
    </row>
    <row r="38" spans="1:2" ht="12.45" x14ac:dyDescent="0.3">
      <c r="A38" s="42"/>
      <c r="B38" s="42"/>
    </row>
    <row r="39" spans="1:2" ht="12.45" x14ac:dyDescent="0.3">
      <c r="A39" s="42"/>
      <c r="B39" s="42"/>
    </row>
    <row r="40" spans="1:2" ht="12.45" x14ac:dyDescent="0.3">
      <c r="A40" s="42"/>
      <c r="B40" s="42"/>
    </row>
    <row r="41" spans="1:2" ht="12.45" x14ac:dyDescent="0.3">
      <c r="A41" s="42"/>
      <c r="B41" s="42"/>
    </row>
    <row r="42" spans="1:2" ht="12.45" x14ac:dyDescent="0.3">
      <c r="A42" s="42"/>
      <c r="B42" s="42"/>
    </row>
    <row r="43" spans="1:2" ht="12.45" x14ac:dyDescent="0.3">
      <c r="A43" s="42"/>
      <c r="B43" s="42"/>
    </row>
    <row r="44" spans="1:2" ht="12.45" x14ac:dyDescent="0.3">
      <c r="A44" s="42"/>
      <c r="B44" s="42"/>
    </row>
    <row r="45" spans="1:2" ht="12.45" x14ac:dyDescent="0.3">
      <c r="A45" s="42"/>
      <c r="B45" s="42"/>
    </row>
    <row r="46" spans="1:2" ht="12.45" x14ac:dyDescent="0.3">
      <c r="A46" s="42"/>
      <c r="B46" s="42"/>
    </row>
    <row r="47" spans="1:2" ht="12.45" x14ac:dyDescent="0.3">
      <c r="A47" s="42"/>
      <c r="B47" s="42"/>
    </row>
    <row r="48" spans="1:2" ht="12.45" x14ac:dyDescent="0.3">
      <c r="A48" s="42"/>
      <c r="B48" s="42"/>
    </row>
    <row r="49" spans="1:2" ht="12.45" x14ac:dyDescent="0.3">
      <c r="A49" s="42"/>
      <c r="B49" s="42"/>
    </row>
    <row r="50" spans="1:2" ht="12.45" x14ac:dyDescent="0.3">
      <c r="A50" s="42"/>
      <c r="B50" s="42"/>
    </row>
    <row r="51" spans="1:2" ht="12.45" x14ac:dyDescent="0.3">
      <c r="A51" s="42"/>
      <c r="B51" s="42"/>
    </row>
    <row r="52" spans="1:2" ht="12.45" x14ac:dyDescent="0.3">
      <c r="A52" s="42"/>
      <c r="B52" s="42"/>
    </row>
    <row r="53" spans="1:2" ht="12.45" x14ac:dyDescent="0.3">
      <c r="A53" s="42"/>
      <c r="B53" s="42"/>
    </row>
    <row r="54" spans="1:2" ht="12.45" x14ac:dyDescent="0.3">
      <c r="A54" s="42"/>
      <c r="B54" s="42"/>
    </row>
    <row r="55" spans="1:2" ht="12.45" x14ac:dyDescent="0.3">
      <c r="A55" s="42"/>
      <c r="B55" s="42"/>
    </row>
    <row r="56" spans="1:2" ht="12.45" x14ac:dyDescent="0.3">
      <c r="A56" s="42"/>
      <c r="B56" s="42"/>
    </row>
    <row r="57" spans="1:2" ht="12.45" x14ac:dyDescent="0.3">
      <c r="A57" s="42"/>
      <c r="B57" s="42"/>
    </row>
    <row r="58" spans="1:2" ht="12.45" x14ac:dyDescent="0.3">
      <c r="A58" s="42"/>
      <c r="B58" s="42"/>
    </row>
    <row r="59" spans="1:2" ht="12.45" x14ac:dyDescent="0.3">
      <c r="A59" s="42"/>
      <c r="B59" s="42"/>
    </row>
    <row r="60" spans="1:2" ht="12.45" x14ac:dyDescent="0.3">
      <c r="A60" s="42"/>
      <c r="B60" s="42"/>
    </row>
    <row r="61" spans="1:2" ht="12.45" x14ac:dyDescent="0.3">
      <c r="A61" s="42"/>
      <c r="B61" s="42"/>
    </row>
    <row r="62" spans="1:2" ht="12.45" x14ac:dyDescent="0.3">
      <c r="A62" s="42"/>
      <c r="B62" s="42"/>
    </row>
    <row r="63" spans="1:2" ht="12.45" x14ac:dyDescent="0.3">
      <c r="A63" s="42"/>
      <c r="B63" s="42"/>
    </row>
    <row r="64" spans="1:2" ht="12.45" x14ac:dyDescent="0.3">
      <c r="A64" s="42"/>
      <c r="B64" s="42"/>
    </row>
    <row r="65" spans="1:2" ht="12.45" x14ac:dyDescent="0.3">
      <c r="A65" s="42"/>
      <c r="B65" s="42"/>
    </row>
    <row r="66" spans="1:2" ht="12.45" x14ac:dyDescent="0.3">
      <c r="A66" s="41"/>
      <c r="B66" s="41"/>
    </row>
    <row r="67" spans="1:2" ht="12.45" x14ac:dyDescent="0.3">
      <c r="A67" s="41"/>
      <c r="B67" s="41"/>
    </row>
    <row r="68" spans="1:2" ht="12.45" x14ac:dyDescent="0.3">
      <c r="A68" s="41"/>
      <c r="B68" s="41"/>
    </row>
    <row r="69" spans="1:2" ht="12.45" x14ac:dyDescent="0.3">
      <c r="A69" s="41"/>
      <c r="B69" s="41"/>
    </row>
    <row r="70" spans="1:2" ht="12.45" x14ac:dyDescent="0.3">
      <c r="A70" s="41"/>
      <c r="B70" s="41"/>
    </row>
    <row r="71" spans="1:2" ht="12.45" x14ac:dyDescent="0.3">
      <c r="A71" s="41"/>
      <c r="B71" s="41"/>
    </row>
    <row r="72" spans="1:2" ht="12.45" x14ac:dyDescent="0.3">
      <c r="A72" s="41"/>
      <c r="B72" s="41"/>
    </row>
    <row r="73" spans="1:2" ht="12.45" x14ac:dyDescent="0.3">
      <c r="A73" s="41"/>
      <c r="B73" s="41"/>
    </row>
    <row r="74" spans="1:2" ht="12.45" x14ac:dyDescent="0.3">
      <c r="A74" s="41"/>
      <c r="B74" s="41"/>
    </row>
    <row r="75" spans="1:2" ht="12.45" x14ac:dyDescent="0.3">
      <c r="A75" s="41"/>
      <c r="B75" s="41"/>
    </row>
    <row r="76" spans="1:2" ht="12.45" x14ac:dyDescent="0.3">
      <c r="A76" s="41"/>
      <c r="B76" s="41"/>
    </row>
    <row r="77" spans="1:2" ht="12.45" x14ac:dyDescent="0.3">
      <c r="A77" s="41"/>
      <c r="B77" s="41"/>
    </row>
    <row r="78" spans="1:2" ht="12.45" x14ac:dyDescent="0.3">
      <c r="A78" s="41"/>
      <c r="B78" s="41"/>
    </row>
    <row r="79" spans="1:2" ht="12.45" x14ac:dyDescent="0.3">
      <c r="A79" s="41"/>
      <c r="B79" s="41"/>
    </row>
    <row r="80" spans="1:2" ht="12.45" x14ac:dyDescent="0.3">
      <c r="A80" s="41"/>
      <c r="B80" s="41"/>
    </row>
    <row r="81" spans="1:2" ht="12.45" x14ac:dyDescent="0.3">
      <c r="A81" s="41"/>
      <c r="B81" s="41"/>
    </row>
    <row r="82" spans="1:2" ht="12.45" x14ac:dyDescent="0.3">
      <c r="A82" s="41"/>
      <c r="B82" s="41"/>
    </row>
    <row r="83" spans="1:2" ht="12.45" x14ac:dyDescent="0.3">
      <c r="A83" s="41"/>
      <c r="B83" s="41"/>
    </row>
    <row r="84" spans="1:2" ht="12.45" x14ac:dyDescent="0.3">
      <c r="A84" s="41"/>
      <c r="B84" s="41"/>
    </row>
    <row r="85" spans="1:2" ht="12.45" x14ac:dyDescent="0.3">
      <c r="A85" s="41"/>
      <c r="B85" s="41"/>
    </row>
    <row r="86" spans="1:2" ht="12.45" x14ac:dyDescent="0.3">
      <c r="A86" s="41"/>
      <c r="B86" s="41"/>
    </row>
    <row r="87" spans="1:2" ht="12.45" x14ac:dyDescent="0.3">
      <c r="A87" s="41"/>
      <c r="B87" s="41"/>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scaleWithDoc="0">
    <oddHeader>&amp;L&amp;G&amp;R&amp;G</oddHeader>
    <oddFooter>&amp;R&amp;"Verdana,Standard"&amp;8© SAVOIRSOCIAL, Olten, 31.08.2020</oddFooter>
    <firstHeader>&amp;L&amp;G&amp;R&amp;G</firstHeader>
    <firstFooter>&amp;R&amp;"Verdana,Standard"&amp;8© SAVOIRSOCIAL, Olten, 18. März 2021</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171"/>
  <sheetViews>
    <sheetView showGridLines="0" showRowColHeaders="0" showZeros="0" tabSelected="1" view="pageLayout" topLeftCell="A5" zoomScaleNormal="100" workbookViewId="0">
      <selection activeCell="B5" sqref="B5"/>
    </sheetView>
  </sheetViews>
  <sheetFormatPr baseColWidth="10" defaultColWidth="2.3828125" defaultRowHeight="10.3" x14ac:dyDescent="0.25"/>
  <cols>
    <col min="1" max="1" width="55.69140625" style="1" customWidth="1"/>
    <col min="2" max="3" width="5.3046875" style="2" customWidth="1"/>
    <col min="4" max="5" width="4" style="2" customWidth="1"/>
    <col min="6" max="7" width="5.3046875" style="2" customWidth="1"/>
    <col min="8" max="9" width="4" style="2" customWidth="1"/>
    <col min="10" max="16384" width="2.3828125" style="1"/>
  </cols>
  <sheetData>
    <row r="1" spans="1:9" ht="45.65" customHeight="1" x14ac:dyDescent="0.25">
      <c r="A1" s="74" t="s">
        <v>17</v>
      </c>
      <c r="B1" s="104" t="s">
        <v>18</v>
      </c>
      <c r="C1" s="104"/>
      <c r="D1" s="104"/>
      <c r="E1" s="104"/>
      <c r="F1" s="104" t="s">
        <v>19</v>
      </c>
      <c r="G1" s="104"/>
      <c r="H1" s="104"/>
      <c r="I1" s="104"/>
    </row>
    <row r="2" spans="1:9" ht="87" customHeight="1" x14ac:dyDescent="0.25">
      <c r="A2" s="51" t="s">
        <v>20</v>
      </c>
      <c r="B2" s="56" t="s">
        <v>21</v>
      </c>
      <c r="C2" s="56" t="s">
        <v>22</v>
      </c>
      <c r="D2" s="56" t="s">
        <v>23</v>
      </c>
      <c r="E2" s="56" t="s">
        <v>24</v>
      </c>
      <c r="F2" s="56" t="s">
        <v>21</v>
      </c>
      <c r="G2" s="56" t="s">
        <v>22</v>
      </c>
      <c r="H2" s="56" t="s">
        <v>23</v>
      </c>
      <c r="I2" s="56" t="s">
        <v>24</v>
      </c>
    </row>
    <row r="3" spans="1:9" ht="12.45" x14ac:dyDescent="0.25">
      <c r="A3" s="70" t="s">
        <v>25</v>
      </c>
      <c r="B3" s="105"/>
      <c r="C3" s="105"/>
      <c r="D3" s="105"/>
      <c r="E3" s="105"/>
      <c r="F3" s="105"/>
      <c r="G3" s="105"/>
      <c r="H3" s="105"/>
      <c r="I3" s="105"/>
    </row>
    <row r="4" spans="1:9" ht="10.95" customHeight="1" x14ac:dyDescent="0.25">
      <c r="A4" s="71" t="s">
        <v>26</v>
      </c>
      <c r="B4" s="75"/>
      <c r="C4" s="75"/>
      <c r="D4" s="76">
        <v>20</v>
      </c>
      <c r="E4" s="77"/>
      <c r="F4" s="75"/>
      <c r="G4" s="75"/>
      <c r="H4" s="76">
        <v>40</v>
      </c>
      <c r="I4" s="77"/>
    </row>
    <row r="5" spans="1:9" ht="21.25" customHeight="1" x14ac:dyDescent="0.25">
      <c r="A5" s="69" t="s">
        <v>27</v>
      </c>
      <c r="B5" s="36"/>
      <c r="C5" s="36"/>
      <c r="D5" s="77"/>
      <c r="E5" s="75"/>
      <c r="F5" s="36"/>
      <c r="G5" s="36"/>
      <c r="H5" s="77"/>
      <c r="I5" s="77"/>
    </row>
    <row r="6" spans="1:9" x14ac:dyDescent="0.25">
      <c r="A6" s="69" t="s">
        <v>28</v>
      </c>
      <c r="B6" s="37"/>
      <c r="C6" s="37"/>
      <c r="D6" s="77"/>
      <c r="E6" s="75"/>
      <c r="F6" s="36"/>
      <c r="G6" s="36"/>
      <c r="H6" s="77"/>
      <c r="I6" s="77"/>
    </row>
    <row r="7" spans="1:9" ht="20.6" x14ac:dyDescent="0.25">
      <c r="A7" s="69" t="s">
        <v>29</v>
      </c>
      <c r="B7" s="36"/>
      <c r="C7" s="36"/>
      <c r="D7" s="77"/>
      <c r="E7" s="75"/>
      <c r="F7" s="36"/>
      <c r="G7" s="36"/>
      <c r="H7" s="77"/>
      <c r="I7" s="77"/>
    </row>
    <row r="8" spans="1:9" ht="21.25" customHeight="1" x14ac:dyDescent="0.25">
      <c r="A8" s="69" t="s">
        <v>30</v>
      </c>
      <c r="B8" s="36"/>
      <c r="C8" s="36"/>
      <c r="D8" s="77"/>
      <c r="E8" s="75"/>
      <c r="F8" s="36"/>
      <c r="G8" s="36"/>
      <c r="H8" s="77"/>
      <c r="I8" s="77"/>
    </row>
    <row r="9" spans="1:9" ht="20.6" x14ac:dyDescent="0.25">
      <c r="A9" s="69" t="s">
        <v>31</v>
      </c>
      <c r="B9" s="36"/>
      <c r="C9" s="36"/>
      <c r="D9" s="77"/>
      <c r="E9" s="75"/>
      <c r="F9" s="36"/>
      <c r="G9" s="36"/>
      <c r="H9" s="77"/>
      <c r="I9" s="77"/>
    </row>
    <row r="10" spans="1:9" ht="21.25" customHeight="1" x14ac:dyDescent="0.25">
      <c r="A10" s="69" t="s">
        <v>32</v>
      </c>
      <c r="B10" s="36"/>
      <c r="C10" s="36"/>
      <c r="D10" s="77"/>
      <c r="E10" s="75"/>
      <c r="F10" s="36"/>
      <c r="G10" s="36"/>
      <c r="H10" s="77"/>
      <c r="I10" s="77"/>
    </row>
    <row r="11" spans="1:9" ht="20.6" x14ac:dyDescent="0.25">
      <c r="A11" s="69" t="s">
        <v>33</v>
      </c>
      <c r="B11" s="36"/>
      <c r="C11" s="36"/>
      <c r="D11" s="77"/>
      <c r="E11" s="75"/>
      <c r="F11" s="36"/>
      <c r="G11" s="36"/>
      <c r="H11" s="77"/>
      <c r="I11" s="77"/>
    </row>
    <row r="12" spans="1:9" x14ac:dyDescent="0.25">
      <c r="A12" s="69" t="s">
        <v>34</v>
      </c>
      <c r="B12" s="36"/>
      <c r="C12" s="36"/>
      <c r="D12" s="77"/>
      <c r="E12" s="75"/>
      <c r="F12" s="36"/>
      <c r="G12" s="36"/>
      <c r="H12" s="77"/>
      <c r="I12" s="77"/>
    </row>
    <row r="13" spans="1:9" ht="10.95" customHeight="1" x14ac:dyDescent="0.25">
      <c r="A13" s="71" t="s">
        <v>35</v>
      </c>
      <c r="B13" s="75"/>
      <c r="C13" s="75"/>
      <c r="D13" s="77"/>
      <c r="E13" s="78" t="s">
        <v>36</v>
      </c>
      <c r="F13" s="75"/>
      <c r="G13" s="75"/>
      <c r="H13" s="76">
        <v>40</v>
      </c>
      <c r="I13" s="77"/>
    </row>
    <row r="14" spans="1:9" ht="20.6" x14ac:dyDescent="0.25">
      <c r="A14" s="69" t="s">
        <v>37</v>
      </c>
      <c r="B14" s="36"/>
      <c r="C14" s="36"/>
      <c r="D14" s="75"/>
      <c r="E14" s="75"/>
      <c r="F14" s="38"/>
      <c r="G14" s="38"/>
      <c r="H14" s="77"/>
      <c r="I14" s="77"/>
    </row>
    <row r="15" spans="1:9" x14ac:dyDescent="0.25">
      <c r="A15" s="69" t="s">
        <v>38</v>
      </c>
      <c r="B15" s="36"/>
      <c r="C15" s="36"/>
      <c r="D15" s="75"/>
      <c r="E15" s="75"/>
      <c r="F15" s="38"/>
      <c r="G15" s="38"/>
      <c r="H15" s="77"/>
      <c r="I15" s="77"/>
    </row>
    <row r="16" spans="1:9" x14ac:dyDescent="0.25">
      <c r="A16" s="69" t="s">
        <v>39</v>
      </c>
      <c r="B16" s="36"/>
      <c r="C16" s="36"/>
      <c r="D16" s="75"/>
      <c r="E16" s="75"/>
      <c r="F16" s="38"/>
      <c r="G16" s="38"/>
      <c r="H16" s="77"/>
      <c r="I16" s="77"/>
    </row>
    <row r="17" spans="1:9" ht="20.6" x14ac:dyDescent="0.25">
      <c r="A17" s="69" t="s">
        <v>40</v>
      </c>
      <c r="B17" s="36"/>
      <c r="C17" s="36"/>
      <c r="D17" s="75"/>
      <c r="E17" s="75"/>
      <c r="F17" s="38"/>
      <c r="G17" s="38"/>
      <c r="H17" s="77"/>
      <c r="I17" s="77"/>
    </row>
    <row r="18" spans="1:9" ht="21.25" customHeight="1" x14ac:dyDescent="0.25">
      <c r="A18" s="69" t="s">
        <v>41</v>
      </c>
      <c r="B18" s="36"/>
      <c r="C18" s="36"/>
      <c r="D18" s="75"/>
      <c r="E18" s="75"/>
      <c r="F18" s="38"/>
      <c r="G18" s="38"/>
      <c r="H18" s="77"/>
      <c r="I18" s="77"/>
    </row>
    <row r="19" spans="1:9" ht="21.25" customHeight="1" x14ac:dyDescent="0.25">
      <c r="A19" s="69" t="s">
        <v>42</v>
      </c>
      <c r="B19" s="36"/>
      <c r="C19" s="36"/>
      <c r="D19" s="75"/>
      <c r="E19" s="75"/>
      <c r="F19" s="38"/>
      <c r="G19" s="38"/>
      <c r="H19" s="77"/>
      <c r="I19" s="77"/>
    </row>
    <row r="20" spans="1:9" ht="10.95" customHeight="1" x14ac:dyDescent="0.25">
      <c r="A20" s="71" t="s">
        <v>43</v>
      </c>
      <c r="B20" s="77"/>
      <c r="C20" s="77"/>
      <c r="D20" s="77"/>
      <c r="E20" s="78" t="s">
        <v>44</v>
      </c>
      <c r="F20" s="77"/>
      <c r="G20" s="77"/>
      <c r="H20" s="76">
        <v>40</v>
      </c>
      <c r="I20" s="78">
        <v>2</v>
      </c>
    </row>
    <row r="21" spans="1:9" ht="20.6" x14ac:dyDescent="0.25">
      <c r="A21" s="69" t="s">
        <v>45</v>
      </c>
      <c r="B21" s="39"/>
      <c r="C21" s="39"/>
      <c r="D21" s="75"/>
      <c r="E21" s="75"/>
      <c r="F21" s="39"/>
      <c r="G21" s="39"/>
      <c r="H21" s="75"/>
      <c r="I21" s="75"/>
    </row>
    <row r="22" spans="1:9" ht="21.25" customHeight="1" x14ac:dyDescent="0.25">
      <c r="A22" s="69" t="s">
        <v>46</v>
      </c>
      <c r="B22" s="39"/>
      <c r="C22" s="39"/>
      <c r="D22" s="75"/>
      <c r="E22" s="75"/>
      <c r="F22" s="39"/>
      <c r="G22" s="39"/>
      <c r="H22" s="75"/>
      <c r="I22" s="75"/>
    </row>
    <row r="23" spans="1:9" ht="30.9" x14ac:dyDescent="0.25">
      <c r="A23" s="69" t="s">
        <v>47</v>
      </c>
      <c r="B23" s="39"/>
      <c r="C23" s="39"/>
      <c r="D23" s="75"/>
      <c r="E23" s="75"/>
      <c r="F23" s="39"/>
      <c r="G23" s="39"/>
      <c r="H23" s="75"/>
      <c r="I23" s="75"/>
    </row>
    <row r="24" spans="1:9" ht="21.25" customHeight="1" x14ac:dyDescent="0.25">
      <c r="A24" s="69" t="s">
        <v>48</v>
      </c>
      <c r="B24" s="39"/>
      <c r="C24" s="39"/>
      <c r="D24" s="75"/>
      <c r="E24" s="75"/>
      <c r="F24" s="39"/>
      <c r="G24" s="39"/>
      <c r="H24" s="75"/>
      <c r="I24" s="75"/>
    </row>
    <row r="25" spans="1:9" ht="21.25" customHeight="1" x14ac:dyDescent="0.25">
      <c r="A25" s="69" t="s">
        <v>49</v>
      </c>
      <c r="B25" s="39"/>
      <c r="C25" s="39"/>
      <c r="D25" s="75"/>
      <c r="E25" s="75"/>
      <c r="F25" s="39"/>
      <c r="G25" s="39"/>
      <c r="H25" s="75"/>
      <c r="I25" s="75"/>
    </row>
    <row r="26" spans="1:9" ht="21.25" customHeight="1" x14ac:dyDescent="0.25">
      <c r="A26" s="69" t="s">
        <v>50</v>
      </c>
      <c r="B26" s="39"/>
      <c r="C26" s="39"/>
      <c r="D26" s="75"/>
      <c r="E26" s="75"/>
      <c r="F26" s="39"/>
      <c r="G26" s="39"/>
      <c r="H26" s="75"/>
      <c r="I26" s="75"/>
    </row>
    <row r="27" spans="1:9" ht="21.25" customHeight="1" x14ac:dyDescent="0.25">
      <c r="A27" s="69" t="s">
        <v>51</v>
      </c>
      <c r="B27" s="39"/>
      <c r="C27" s="39"/>
      <c r="D27" s="75"/>
      <c r="E27" s="75"/>
      <c r="F27" s="39"/>
      <c r="G27" s="39"/>
      <c r="H27" s="75"/>
      <c r="I27" s="75"/>
    </row>
    <row r="28" spans="1:9" ht="10.4" customHeight="1" x14ac:dyDescent="0.25">
      <c r="A28" s="71" t="s">
        <v>52</v>
      </c>
      <c r="B28" s="77"/>
      <c r="C28" s="77"/>
      <c r="D28" s="76">
        <v>20</v>
      </c>
      <c r="E28" s="77"/>
      <c r="F28" s="77"/>
      <c r="G28" s="77"/>
      <c r="H28" s="75"/>
      <c r="I28" s="77"/>
    </row>
    <row r="29" spans="1:9" ht="20.6" x14ac:dyDescent="0.25">
      <c r="A29" s="69" t="s">
        <v>53</v>
      </c>
      <c r="B29" s="39"/>
      <c r="C29" s="39"/>
      <c r="D29" s="77"/>
      <c r="E29" s="77"/>
      <c r="F29" s="39"/>
      <c r="G29" s="39"/>
      <c r="H29" s="77"/>
      <c r="I29" s="77"/>
    </row>
    <row r="30" spans="1:9" ht="20.6" x14ac:dyDescent="0.25">
      <c r="A30" s="69" t="s">
        <v>54</v>
      </c>
      <c r="B30" s="39"/>
      <c r="C30" s="39"/>
      <c r="D30" s="77"/>
      <c r="E30" s="77"/>
      <c r="F30" s="39"/>
      <c r="G30" s="39"/>
      <c r="H30" s="77"/>
      <c r="I30" s="77"/>
    </row>
    <row r="31" spans="1:9" ht="20.6" x14ac:dyDescent="0.25">
      <c r="A31" s="69" t="s">
        <v>55</v>
      </c>
      <c r="B31" s="39"/>
      <c r="C31" s="39"/>
      <c r="D31" s="77"/>
      <c r="E31" s="77"/>
      <c r="F31" s="39"/>
      <c r="G31" s="39"/>
      <c r="H31" s="77"/>
      <c r="I31" s="77"/>
    </row>
    <row r="32" spans="1:9" ht="20.6" x14ac:dyDescent="0.25">
      <c r="A32" s="69" t="s">
        <v>56</v>
      </c>
      <c r="B32" s="39"/>
      <c r="C32" s="39"/>
      <c r="D32" s="77"/>
      <c r="E32" s="77"/>
      <c r="F32" s="39"/>
      <c r="G32" s="39"/>
      <c r="H32" s="77"/>
      <c r="I32" s="77"/>
    </row>
    <row r="33" spans="1:9" ht="11.15" customHeight="1" x14ac:dyDescent="0.25">
      <c r="A33" s="71" t="s">
        <v>57</v>
      </c>
      <c r="B33" s="77"/>
      <c r="C33" s="77"/>
      <c r="D33" s="77"/>
      <c r="E33" s="77"/>
      <c r="F33" s="77"/>
      <c r="G33" s="77"/>
      <c r="H33" s="76">
        <v>20</v>
      </c>
      <c r="I33" s="77"/>
    </row>
    <row r="34" spans="1:9" ht="20.6" x14ac:dyDescent="0.25">
      <c r="A34" s="69" t="s">
        <v>58</v>
      </c>
      <c r="B34" s="39"/>
      <c r="C34" s="39"/>
      <c r="D34" s="77"/>
      <c r="E34" s="77"/>
      <c r="F34" s="39"/>
      <c r="G34" s="39"/>
      <c r="H34" s="77"/>
      <c r="I34" s="77"/>
    </row>
    <row r="35" spans="1:9" ht="21.65" customHeight="1" x14ac:dyDescent="0.25">
      <c r="A35" s="69" t="s">
        <v>59</v>
      </c>
      <c r="B35" s="39"/>
      <c r="C35" s="39"/>
      <c r="D35" s="77"/>
      <c r="E35" s="77"/>
      <c r="F35" s="39"/>
      <c r="G35" s="39"/>
      <c r="H35" s="77"/>
      <c r="I35" s="77"/>
    </row>
    <row r="36" spans="1:9" ht="20.6" x14ac:dyDescent="0.25">
      <c r="A36" s="69" t="s">
        <v>60</v>
      </c>
      <c r="B36" s="39"/>
      <c r="C36" s="39"/>
      <c r="D36" s="77"/>
      <c r="E36" s="77"/>
      <c r="F36" s="39"/>
      <c r="G36" s="39"/>
      <c r="H36" s="77"/>
      <c r="I36" s="77"/>
    </row>
    <row r="37" spans="1:9" ht="20.6" x14ac:dyDescent="0.25">
      <c r="A37" s="69" t="s">
        <v>61</v>
      </c>
      <c r="B37" s="39"/>
      <c r="C37" s="39"/>
      <c r="D37" s="77"/>
      <c r="E37" s="77"/>
      <c r="F37" s="39"/>
      <c r="G37" s="39"/>
      <c r="H37" s="77"/>
      <c r="I37" s="77"/>
    </row>
    <row r="38" spans="1:9" ht="20.6" x14ac:dyDescent="0.25">
      <c r="A38" s="69" t="s">
        <v>62</v>
      </c>
      <c r="B38" s="39"/>
      <c r="C38" s="39"/>
      <c r="D38" s="77"/>
      <c r="E38" s="77"/>
      <c r="F38" s="39"/>
      <c r="G38" s="39"/>
      <c r="H38" s="77"/>
      <c r="I38" s="77"/>
    </row>
    <row r="39" spans="1:9" ht="90" customHeight="1" x14ac:dyDescent="0.25">
      <c r="A39" s="3"/>
      <c r="B39" s="79" t="s">
        <v>21</v>
      </c>
      <c r="C39" s="79" t="s">
        <v>22</v>
      </c>
      <c r="D39" s="79" t="s">
        <v>63</v>
      </c>
      <c r="E39" s="79" t="s">
        <v>24</v>
      </c>
      <c r="F39" s="79" t="s">
        <v>21</v>
      </c>
      <c r="G39" s="79" t="s">
        <v>22</v>
      </c>
      <c r="H39" s="79" t="s">
        <v>63</v>
      </c>
      <c r="I39" s="79" t="s">
        <v>64</v>
      </c>
    </row>
    <row r="40" spans="1:9" ht="12.45" x14ac:dyDescent="0.25">
      <c r="A40" s="70" t="s">
        <v>65</v>
      </c>
      <c r="B40" s="102"/>
      <c r="C40" s="102"/>
      <c r="D40" s="103"/>
      <c r="E40" s="103"/>
      <c r="F40" s="103"/>
      <c r="G40" s="103"/>
      <c r="H40" s="103"/>
      <c r="I40" s="103"/>
    </row>
    <row r="41" spans="1:9" x14ac:dyDescent="0.25">
      <c r="A41" s="71" t="s">
        <v>66</v>
      </c>
      <c r="B41" s="80"/>
      <c r="C41" s="80"/>
      <c r="D41" s="81">
        <v>20</v>
      </c>
      <c r="E41" s="77"/>
      <c r="F41" s="77"/>
      <c r="G41" s="77"/>
      <c r="H41" s="77"/>
      <c r="I41" s="77"/>
    </row>
    <row r="42" spans="1:9" x14ac:dyDescent="0.25">
      <c r="A42" s="69" t="s">
        <v>67</v>
      </c>
      <c r="B42" s="38"/>
      <c r="C42" s="38"/>
      <c r="D42" s="77"/>
      <c r="E42" s="77"/>
      <c r="F42" s="83"/>
      <c r="G42" s="83"/>
      <c r="H42" s="77"/>
      <c r="I42" s="77"/>
    </row>
    <row r="43" spans="1:9" ht="20.6" x14ac:dyDescent="0.25">
      <c r="A43" s="69" t="s">
        <v>68</v>
      </c>
      <c r="B43" s="38"/>
      <c r="C43" s="38"/>
      <c r="D43" s="77"/>
      <c r="E43" s="77"/>
      <c r="F43" s="83"/>
      <c r="G43" s="83"/>
      <c r="H43" s="77"/>
      <c r="I43" s="77"/>
    </row>
    <row r="44" spans="1:9" ht="20.6" x14ac:dyDescent="0.25">
      <c r="A44" s="69" t="s">
        <v>69</v>
      </c>
      <c r="B44" s="38"/>
      <c r="C44" s="38"/>
      <c r="D44" s="77"/>
      <c r="E44" s="77"/>
      <c r="F44" s="83"/>
      <c r="G44" s="83"/>
      <c r="H44" s="77"/>
      <c r="I44" s="77"/>
    </row>
    <row r="45" spans="1:9" ht="10.95" customHeight="1" x14ac:dyDescent="0.25">
      <c r="A45" s="71" t="s">
        <v>70</v>
      </c>
      <c r="B45" s="80"/>
      <c r="C45" s="80"/>
      <c r="D45" s="76">
        <v>20</v>
      </c>
      <c r="E45" s="77"/>
      <c r="F45" s="77"/>
      <c r="G45" s="77"/>
      <c r="H45" s="77"/>
      <c r="I45" s="77"/>
    </row>
    <row r="46" spans="1:9" ht="20.6" x14ac:dyDescent="0.25">
      <c r="A46" s="69" t="s">
        <v>71</v>
      </c>
      <c r="B46" s="38"/>
      <c r="C46" s="38"/>
      <c r="D46" s="77"/>
      <c r="E46" s="77"/>
      <c r="F46" s="83"/>
      <c r="G46" s="83"/>
      <c r="H46" s="77"/>
      <c r="I46" s="77"/>
    </row>
    <row r="47" spans="1:9" ht="30.9" x14ac:dyDescent="0.25">
      <c r="A47" s="69" t="s">
        <v>72</v>
      </c>
      <c r="B47" s="38"/>
      <c r="C47" s="38"/>
      <c r="D47" s="77"/>
      <c r="E47" s="77"/>
      <c r="F47" s="83"/>
      <c r="G47" s="83"/>
      <c r="H47" s="77"/>
      <c r="I47" s="77"/>
    </row>
    <row r="48" spans="1:9" ht="20.6" x14ac:dyDescent="0.25">
      <c r="A48" s="69" t="s">
        <v>73</v>
      </c>
      <c r="B48" s="38"/>
      <c r="C48" s="38"/>
      <c r="D48" s="77"/>
      <c r="E48" s="77"/>
      <c r="F48" s="83"/>
      <c r="G48" s="83"/>
      <c r="H48" s="77"/>
      <c r="I48" s="77"/>
    </row>
    <row r="49" spans="1:9" ht="20.6" x14ac:dyDescent="0.25">
      <c r="A49" s="69" t="s">
        <v>74</v>
      </c>
      <c r="B49" s="38"/>
      <c r="C49" s="38"/>
      <c r="D49" s="77"/>
      <c r="E49" s="77"/>
      <c r="F49" s="83"/>
      <c r="G49" s="83"/>
      <c r="H49" s="77"/>
      <c r="I49" s="77"/>
    </row>
    <row r="50" spans="1:9" ht="10" customHeight="1" x14ac:dyDescent="0.25">
      <c r="A50" s="71" t="s">
        <v>75</v>
      </c>
      <c r="B50" s="80"/>
      <c r="C50" s="80"/>
      <c r="D50" s="76">
        <v>20</v>
      </c>
      <c r="E50" s="77"/>
      <c r="F50" s="77"/>
      <c r="G50" s="77"/>
      <c r="H50" s="77"/>
      <c r="I50" s="77"/>
    </row>
    <row r="51" spans="1:9" x14ac:dyDescent="0.25">
      <c r="A51" s="69" t="s">
        <v>76</v>
      </c>
      <c r="B51" s="38"/>
      <c r="C51" s="38"/>
      <c r="D51" s="77"/>
      <c r="E51" s="77"/>
      <c r="F51" s="83"/>
      <c r="G51" s="83"/>
      <c r="H51" s="77"/>
      <c r="I51" s="77"/>
    </row>
    <row r="52" spans="1:9" ht="20.6" x14ac:dyDescent="0.25">
      <c r="A52" s="69" t="s">
        <v>77</v>
      </c>
      <c r="B52" s="38"/>
      <c r="C52" s="38"/>
      <c r="D52" s="77"/>
      <c r="E52" s="77"/>
      <c r="F52" s="83"/>
      <c r="G52" s="83"/>
      <c r="H52" s="77"/>
      <c r="I52" s="77"/>
    </row>
    <row r="53" spans="1:9" ht="20.6" x14ac:dyDescent="0.25">
      <c r="A53" s="69" t="s">
        <v>78</v>
      </c>
      <c r="B53" s="38"/>
      <c r="C53" s="38"/>
      <c r="D53" s="77"/>
      <c r="E53" s="77"/>
      <c r="F53" s="83"/>
      <c r="G53" s="83"/>
      <c r="H53" s="77"/>
      <c r="I53" s="77"/>
    </row>
    <row r="54" spans="1:9" ht="20.6" x14ac:dyDescent="0.25">
      <c r="A54" s="69" t="s">
        <v>79</v>
      </c>
      <c r="B54" s="38"/>
      <c r="C54" s="38"/>
      <c r="D54" s="77"/>
      <c r="E54" s="77"/>
      <c r="F54" s="83"/>
      <c r="G54" s="83"/>
      <c r="H54" s="77"/>
      <c r="I54" s="77"/>
    </row>
    <row r="55" spans="1:9" ht="30.9" x14ac:dyDescent="0.25">
      <c r="A55" s="69" t="s">
        <v>80</v>
      </c>
      <c r="B55" s="38"/>
      <c r="C55" s="38"/>
      <c r="D55" s="77"/>
      <c r="E55" s="77"/>
      <c r="F55" s="83"/>
      <c r="G55" s="83"/>
      <c r="H55" s="77"/>
      <c r="I55" s="77"/>
    </row>
    <row r="56" spans="1:9" x14ac:dyDescent="0.25">
      <c r="A56" s="71" t="s">
        <v>81</v>
      </c>
      <c r="B56" s="77"/>
      <c r="C56" s="77"/>
      <c r="D56" s="76">
        <v>10</v>
      </c>
      <c r="E56" s="77"/>
      <c r="F56" s="77"/>
      <c r="G56" s="77"/>
      <c r="H56" s="77"/>
      <c r="I56" s="77"/>
    </row>
    <row r="57" spans="1:9" ht="20.6" x14ac:dyDescent="0.25">
      <c r="A57" s="69" t="s">
        <v>82</v>
      </c>
      <c r="B57" s="38"/>
      <c r="C57" s="38"/>
      <c r="D57" s="77"/>
      <c r="E57" s="77"/>
      <c r="F57" s="83"/>
      <c r="G57" s="83"/>
      <c r="H57" s="77"/>
      <c r="I57" s="77"/>
    </row>
    <row r="58" spans="1:9" ht="20.6" x14ac:dyDescent="0.25">
      <c r="A58" s="69" t="s">
        <v>83</v>
      </c>
      <c r="B58" s="38"/>
      <c r="C58" s="38"/>
      <c r="D58" s="77"/>
      <c r="E58" s="77"/>
      <c r="F58" s="83"/>
      <c r="G58" s="83"/>
      <c r="H58" s="77"/>
      <c r="I58" s="77"/>
    </row>
    <row r="59" spans="1:9" ht="30.9" x14ac:dyDescent="0.25">
      <c r="A59" s="69" t="s">
        <v>84</v>
      </c>
      <c r="B59" s="38"/>
      <c r="C59" s="38"/>
      <c r="D59" s="77"/>
      <c r="E59" s="77"/>
      <c r="F59" s="83"/>
      <c r="G59" s="83"/>
      <c r="H59" s="77"/>
      <c r="I59" s="77"/>
    </row>
    <row r="60" spans="1:9" ht="30.9" x14ac:dyDescent="0.25">
      <c r="A60" s="69" t="s">
        <v>85</v>
      </c>
      <c r="B60" s="38"/>
      <c r="C60" s="38"/>
      <c r="D60" s="77"/>
      <c r="E60" s="77"/>
      <c r="F60" s="83"/>
      <c r="G60" s="83"/>
      <c r="H60" s="77"/>
      <c r="I60" s="77"/>
    </row>
    <row r="61" spans="1:9" ht="30.9" x14ac:dyDescent="0.25">
      <c r="A61" s="69" t="s">
        <v>86</v>
      </c>
      <c r="B61" s="38"/>
      <c r="C61" s="38"/>
      <c r="D61" s="77"/>
      <c r="E61" s="77"/>
      <c r="F61" s="83"/>
      <c r="G61" s="83"/>
      <c r="H61" s="77"/>
      <c r="I61" s="77"/>
    </row>
    <row r="62" spans="1:9" x14ac:dyDescent="0.25">
      <c r="A62" s="71" t="s">
        <v>87</v>
      </c>
      <c r="B62" s="80"/>
      <c r="C62" s="80"/>
      <c r="D62" s="76">
        <v>10</v>
      </c>
      <c r="E62" s="77"/>
      <c r="F62" s="77"/>
      <c r="G62" s="77"/>
      <c r="H62" s="77"/>
      <c r="I62" s="77"/>
    </row>
    <row r="63" spans="1:9" ht="20.6" x14ac:dyDescent="0.25">
      <c r="A63" s="69" t="s">
        <v>88</v>
      </c>
      <c r="B63" s="38"/>
      <c r="C63" s="38"/>
      <c r="D63" s="77"/>
      <c r="E63" s="77"/>
      <c r="F63" s="83"/>
      <c r="G63" s="83"/>
      <c r="H63" s="77"/>
      <c r="I63" s="77"/>
    </row>
    <row r="64" spans="1:9" ht="30.9" x14ac:dyDescent="0.25">
      <c r="A64" s="69" t="s">
        <v>89</v>
      </c>
      <c r="B64" s="38"/>
      <c r="C64" s="38"/>
      <c r="D64" s="77"/>
      <c r="E64" s="77"/>
      <c r="F64" s="83"/>
      <c r="G64" s="83"/>
      <c r="H64" s="77"/>
      <c r="I64" s="77"/>
    </row>
    <row r="65" spans="1:9" x14ac:dyDescent="0.25">
      <c r="A65" s="69" t="s">
        <v>90</v>
      </c>
      <c r="B65" s="38"/>
      <c r="C65" s="38"/>
      <c r="D65" s="77"/>
      <c r="E65" s="77"/>
      <c r="F65" s="83"/>
      <c r="G65" s="83"/>
      <c r="H65" s="77"/>
      <c r="I65" s="77"/>
    </row>
    <row r="66" spans="1:9" ht="20.6" x14ac:dyDescent="0.25">
      <c r="A66" s="69" t="s">
        <v>91</v>
      </c>
      <c r="B66" s="38"/>
      <c r="C66" s="38"/>
      <c r="D66" s="77"/>
      <c r="E66" s="77"/>
      <c r="F66" s="83"/>
      <c r="G66" s="83"/>
      <c r="H66" s="77"/>
      <c r="I66" s="77"/>
    </row>
    <row r="67" spans="1:9" ht="30.9" x14ac:dyDescent="0.25">
      <c r="A67" s="69" t="s">
        <v>92</v>
      </c>
      <c r="B67" s="38"/>
      <c r="C67" s="38"/>
      <c r="D67" s="77"/>
      <c r="E67" s="77"/>
      <c r="F67" s="83"/>
      <c r="G67" s="83"/>
      <c r="H67" s="77"/>
      <c r="I67" s="77"/>
    </row>
    <row r="68" spans="1:9" x14ac:dyDescent="0.25">
      <c r="A68" s="71" t="s">
        <v>93</v>
      </c>
      <c r="B68" s="80"/>
      <c r="C68" s="80"/>
      <c r="D68" s="76">
        <v>20</v>
      </c>
      <c r="E68" s="78" t="s">
        <v>94</v>
      </c>
      <c r="F68" s="77"/>
      <c r="G68" s="77"/>
      <c r="H68" s="77"/>
      <c r="I68" s="78" t="s">
        <v>94</v>
      </c>
    </row>
    <row r="69" spans="1:9" ht="20.6" x14ac:dyDescent="0.25">
      <c r="A69" s="69" t="s">
        <v>95</v>
      </c>
      <c r="B69" s="38"/>
      <c r="C69" s="38"/>
      <c r="D69" s="77"/>
      <c r="E69" s="77"/>
      <c r="F69" s="83"/>
      <c r="G69" s="83"/>
      <c r="H69" s="77"/>
      <c r="I69" s="77"/>
    </row>
    <row r="70" spans="1:9" ht="30.9" x14ac:dyDescent="0.25">
      <c r="A70" s="69" t="s">
        <v>96</v>
      </c>
      <c r="B70" s="38"/>
      <c r="C70" s="38"/>
      <c r="D70" s="77"/>
      <c r="E70" s="77"/>
      <c r="F70" s="83"/>
      <c r="G70" s="83"/>
      <c r="H70" s="77"/>
      <c r="I70" s="77"/>
    </row>
    <row r="71" spans="1:9" x14ac:dyDescent="0.25">
      <c r="A71" s="69" t="s">
        <v>97</v>
      </c>
      <c r="B71" s="38"/>
      <c r="C71" s="38"/>
      <c r="D71" s="77"/>
      <c r="E71" s="77"/>
      <c r="F71" s="83"/>
      <c r="G71" s="83"/>
      <c r="H71" s="77"/>
      <c r="I71" s="77"/>
    </row>
    <row r="72" spans="1:9" ht="20.6" x14ac:dyDescent="0.25">
      <c r="A72" s="69" t="s">
        <v>98</v>
      </c>
      <c r="B72" s="38"/>
      <c r="C72" s="38"/>
      <c r="D72" s="77"/>
      <c r="E72" s="77"/>
      <c r="F72" s="83"/>
      <c r="G72" s="83"/>
      <c r="H72" s="77"/>
      <c r="I72" s="77"/>
    </row>
    <row r="73" spans="1:9" ht="20.6" x14ac:dyDescent="0.25">
      <c r="A73" s="69" t="s">
        <v>99</v>
      </c>
      <c r="B73" s="38"/>
      <c r="C73" s="38"/>
      <c r="D73" s="77"/>
      <c r="E73" s="77"/>
      <c r="F73" s="83"/>
      <c r="G73" s="83"/>
      <c r="H73" s="77"/>
      <c r="I73" s="77"/>
    </row>
    <row r="74" spans="1:9" ht="20.6" x14ac:dyDescent="0.25">
      <c r="A74" s="69" t="s">
        <v>100</v>
      </c>
      <c r="B74" s="38"/>
      <c r="C74" s="38"/>
      <c r="D74" s="77"/>
      <c r="E74" s="77"/>
      <c r="F74" s="83"/>
      <c r="G74" s="83"/>
      <c r="H74" s="77"/>
      <c r="I74" s="77"/>
    </row>
    <row r="75" spans="1:9" ht="20.6" x14ac:dyDescent="0.25">
      <c r="A75" s="69" t="s">
        <v>101</v>
      </c>
      <c r="B75" s="38"/>
      <c r="C75" s="38"/>
      <c r="D75" s="77"/>
      <c r="E75" s="77"/>
      <c r="F75" s="83"/>
      <c r="G75" s="83"/>
      <c r="H75" s="77"/>
      <c r="I75" s="77"/>
    </row>
    <row r="76" spans="1:9" ht="20.6" x14ac:dyDescent="0.25">
      <c r="A76" s="69" t="s">
        <v>102</v>
      </c>
      <c r="B76" s="38"/>
      <c r="C76" s="38"/>
      <c r="D76" s="77"/>
      <c r="E76" s="77"/>
      <c r="F76" s="83"/>
      <c r="G76" s="83"/>
      <c r="H76" s="77"/>
      <c r="I76" s="77"/>
    </row>
    <row r="77" spans="1:9" x14ac:dyDescent="0.25">
      <c r="A77" s="71" t="s">
        <v>103</v>
      </c>
      <c r="B77" s="80"/>
      <c r="C77" s="80"/>
      <c r="D77" s="76">
        <v>20</v>
      </c>
      <c r="E77" s="77"/>
      <c r="F77" s="77"/>
      <c r="G77" s="77"/>
      <c r="H77" s="77"/>
      <c r="I77" s="77"/>
    </row>
    <row r="78" spans="1:9" x14ac:dyDescent="0.25">
      <c r="A78" s="69" t="s">
        <v>104</v>
      </c>
      <c r="B78" s="38"/>
      <c r="C78" s="38"/>
      <c r="D78" s="77"/>
      <c r="E78" s="77"/>
      <c r="F78" s="83"/>
      <c r="G78" s="83"/>
      <c r="H78" s="77"/>
      <c r="I78" s="77"/>
    </row>
    <row r="79" spans="1:9" x14ac:dyDescent="0.25">
      <c r="A79" s="69" t="s">
        <v>105</v>
      </c>
      <c r="B79" s="38"/>
      <c r="C79" s="38"/>
      <c r="D79" s="77"/>
      <c r="E79" s="77"/>
      <c r="F79" s="83"/>
      <c r="G79" s="83"/>
      <c r="H79" s="77"/>
      <c r="I79" s="77"/>
    </row>
    <row r="80" spans="1:9" ht="20.6" x14ac:dyDescent="0.25">
      <c r="A80" s="69" t="s">
        <v>106</v>
      </c>
      <c r="B80" s="38"/>
      <c r="C80" s="38"/>
      <c r="D80" s="77"/>
      <c r="E80" s="77"/>
      <c r="F80" s="83"/>
      <c r="G80" s="83"/>
      <c r="H80" s="77"/>
      <c r="I80" s="77"/>
    </row>
    <row r="81" spans="1:9" ht="20.6" x14ac:dyDescent="0.25">
      <c r="A81" s="69" t="s">
        <v>107</v>
      </c>
      <c r="B81" s="38"/>
      <c r="C81" s="38"/>
      <c r="D81" s="77"/>
      <c r="E81" s="77"/>
      <c r="F81" s="83"/>
      <c r="G81" s="83"/>
      <c r="H81" s="77"/>
      <c r="I81" s="77"/>
    </row>
    <row r="82" spans="1:9" ht="20.6" x14ac:dyDescent="0.25">
      <c r="A82" s="69" t="s">
        <v>108</v>
      </c>
      <c r="B82" s="38"/>
      <c r="C82" s="38"/>
      <c r="D82" s="77"/>
      <c r="E82" s="77"/>
      <c r="F82" s="83"/>
      <c r="G82" s="83"/>
      <c r="H82" s="77"/>
      <c r="I82" s="77"/>
    </row>
    <row r="83" spans="1:9" x14ac:dyDescent="0.25">
      <c r="A83" s="71" t="s">
        <v>109</v>
      </c>
      <c r="B83" s="80"/>
      <c r="C83" s="80"/>
      <c r="D83" s="76">
        <v>10</v>
      </c>
      <c r="E83" s="77"/>
      <c r="F83" s="77"/>
      <c r="G83" s="77"/>
      <c r="H83" s="77"/>
      <c r="I83" s="77"/>
    </row>
    <row r="84" spans="1:9" ht="30.9" x14ac:dyDescent="0.25">
      <c r="A84" s="69" t="s">
        <v>110</v>
      </c>
      <c r="B84" s="38"/>
      <c r="C84" s="38"/>
      <c r="D84" s="77"/>
      <c r="E84" s="77"/>
      <c r="F84" s="83"/>
      <c r="G84" s="83"/>
      <c r="H84" s="77"/>
      <c r="I84" s="77"/>
    </row>
    <row r="85" spans="1:9" ht="20.6" x14ac:dyDescent="0.25">
      <c r="A85" s="69" t="s">
        <v>111</v>
      </c>
      <c r="B85" s="38"/>
      <c r="C85" s="38"/>
      <c r="D85" s="77"/>
      <c r="E85" s="77"/>
      <c r="F85" s="83"/>
      <c r="G85" s="83"/>
      <c r="H85" s="77"/>
      <c r="I85" s="77"/>
    </row>
    <row r="86" spans="1:9" ht="20.6" x14ac:dyDescent="0.25">
      <c r="A86" s="69" t="s">
        <v>112</v>
      </c>
      <c r="B86" s="38"/>
      <c r="C86" s="38"/>
      <c r="D86" s="77"/>
      <c r="E86" s="77"/>
      <c r="F86" s="83"/>
      <c r="G86" s="83"/>
      <c r="H86" s="77"/>
      <c r="I86" s="77"/>
    </row>
    <row r="87" spans="1:9" x14ac:dyDescent="0.25">
      <c r="A87" s="69" t="s">
        <v>113</v>
      </c>
      <c r="B87" s="38"/>
      <c r="C87" s="38"/>
      <c r="D87" s="77"/>
      <c r="E87" s="77"/>
      <c r="F87" s="83"/>
      <c r="G87" s="83"/>
      <c r="H87" s="77"/>
      <c r="I87" s="77"/>
    </row>
    <row r="88" spans="1:9" ht="20.6" x14ac:dyDescent="0.25">
      <c r="A88" s="71" t="s">
        <v>114</v>
      </c>
      <c r="B88" s="80"/>
      <c r="C88" s="80"/>
      <c r="D88" s="76">
        <v>30</v>
      </c>
      <c r="E88" s="78">
        <v>1</v>
      </c>
      <c r="F88" s="82"/>
      <c r="G88" s="82"/>
      <c r="H88" s="77"/>
      <c r="I88" s="77"/>
    </row>
    <row r="89" spans="1:9" ht="20.6" x14ac:dyDescent="0.25">
      <c r="A89" s="69" t="s">
        <v>115</v>
      </c>
      <c r="B89" s="38"/>
      <c r="C89" s="38"/>
      <c r="D89" s="77"/>
      <c r="E89" s="77"/>
      <c r="F89" s="83"/>
      <c r="G89" s="83"/>
      <c r="H89" s="77"/>
      <c r="I89" s="77"/>
    </row>
    <row r="90" spans="1:9" ht="20.6" x14ac:dyDescent="0.25">
      <c r="A90" s="69" t="s">
        <v>116</v>
      </c>
      <c r="B90" s="38"/>
      <c r="C90" s="38"/>
      <c r="D90" s="77"/>
      <c r="E90" s="77"/>
      <c r="F90" s="83"/>
      <c r="G90" s="83"/>
      <c r="H90" s="77"/>
      <c r="I90" s="77"/>
    </row>
    <row r="91" spans="1:9" ht="20.6" x14ac:dyDescent="0.25">
      <c r="A91" s="69" t="s">
        <v>117</v>
      </c>
      <c r="B91" s="38"/>
      <c r="C91" s="38"/>
      <c r="D91" s="77"/>
      <c r="E91" s="77"/>
      <c r="F91" s="83"/>
      <c r="G91" s="83"/>
      <c r="H91" s="77"/>
      <c r="I91" s="77"/>
    </row>
    <row r="92" spans="1:9" ht="20.6" x14ac:dyDescent="0.25">
      <c r="A92" s="69" t="s">
        <v>118</v>
      </c>
      <c r="B92" s="38"/>
      <c r="C92" s="38"/>
      <c r="D92" s="77"/>
      <c r="E92" s="77"/>
      <c r="F92" s="83"/>
      <c r="G92" s="83"/>
      <c r="H92" s="77"/>
      <c r="I92" s="77"/>
    </row>
    <row r="93" spans="1:9" ht="20.6" x14ac:dyDescent="0.25">
      <c r="A93" s="69" t="s">
        <v>119</v>
      </c>
      <c r="B93" s="38"/>
      <c r="C93" s="38"/>
      <c r="D93" s="77"/>
      <c r="E93" s="77"/>
      <c r="F93" s="83"/>
      <c r="G93" s="83"/>
      <c r="H93" s="77"/>
      <c r="I93" s="77"/>
    </row>
    <row r="94" spans="1:9" ht="20.6" x14ac:dyDescent="0.25">
      <c r="A94" s="69" t="s">
        <v>120</v>
      </c>
      <c r="B94" s="38"/>
      <c r="C94" s="38"/>
      <c r="D94" s="77"/>
      <c r="E94" s="77"/>
      <c r="F94" s="83"/>
      <c r="G94" s="83"/>
      <c r="H94" s="77"/>
      <c r="I94" s="77"/>
    </row>
    <row r="95" spans="1:9" ht="12.45" x14ac:dyDescent="0.25">
      <c r="A95" s="70" t="s">
        <v>121</v>
      </c>
      <c r="B95" s="102"/>
      <c r="C95" s="102"/>
      <c r="D95" s="103"/>
      <c r="E95" s="103"/>
      <c r="F95" s="103"/>
      <c r="G95" s="103"/>
      <c r="H95" s="103"/>
      <c r="I95" s="103"/>
    </row>
    <row r="96" spans="1:9" ht="20.6" x14ac:dyDescent="0.25">
      <c r="A96" s="71" t="s">
        <v>122</v>
      </c>
      <c r="B96" s="77"/>
      <c r="C96" s="77"/>
      <c r="D96" s="76">
        <v>20</v>
      </c>
      <c r="E96" s="77"/>
      <c r="F96" s="80"/>
      <c r="G96" s="80"/>
      <c r="H96" s="77"/>
      <c r="I96" s="77"/>
    </row>
    <row r="97" spans="1:9" ht="20.6" x14ac:dyDescent="0.25">
      <c r="A97" s="69" t="s">
        <v>123</v>
      </c>
      <c r="B97" s="83"/>
      <c r="C97" s="83"/>
      <c r="D97" s="77"/>
      <c r="E97" s="77"/>
      <c r="F97" s="38"/>
      <c r="G97" s="38"/>
      <c r="H97" s="77"/>
      <c r="I97" s="77"/>
    </row>
    <row r="98" spans="1:9" ht="30.9" x14ac:dyDescent="0.25">
      <c r="A98" s="69" t="s">
        <v>124</v>
      </c>
      <c r="B98" s="83"/>
      <c r="C98" s="83"/>
      <c r="D98" s="77"/>
      <c r="E98" s="77"/>
      <c r="F98" s="38"/>
      <c r="G98" s="38"/>
      <c r="H98" s="77"/>
      <c r="I98" s="77"/>
    </row>
    <row r="99" spans="1:9" ht="20.6" x14ac:dyDescent="0.25">
      <c r="A99" s="69" t="s">
        <v>125</v>
      </c>
      <c r="B99" s="83"/>
      <c r="C99" s="83"/>
      <c r="D99" s="77"/>
      <c r="E99" s="77"/>
      <c r="F99" s="38"/>
      <c r="G99" s="38"/>
      <c r="H99" s="77"/>
      <c r="I99" s="77"/>
    </row>
    <row r="100" spans="1:9" ht="20.6" x14ac:dyDescent="0.25">
      <c r="A100" s="71" t="s">
        <v>126</v>
      </c>
      <c r="B100" s="77"/>
      <c r="C100" s="77"/>
      <c r="D100" s="76">
        <v>20</v>
      </c>
      <c r="E100" s="77"/>
      <c r="F100" s="80"/>
      <c r="G100" s="80"/>
      <c r="H100" s="77"/>
      <c r="I100" s="77"/>
    </row>
    <row r="101" spans="1:9" ht="30.9" x14ac:dyDescent="0.25">
      <c r="A101" s="69" t="s">
        <v>127</v>
      </c>
      <c r="B101" s="38"/>
      <c r="C101" s="38"/>
      <c r="D101" s="77"/>
      <c r="E101" s="77"/>
      <c r="F101" s="84"/>
      <c r="G101" s="84"/>
      <c r="H101" s="77"/>
      <c r="I101" s="77"/>
    </row>
    <row r="102" spans="1:9" ht="20.6" x14ac:dyDescent="0.25">
      <c r="A102" s="69" t="s">
        <v>128</v>
      </c>
      <c r="B102" s="38"/>
      <c r="C102" s="38"/>
      <c r="D102" s="77"/>
      <c r="E102" s="77"/>
      <c r="F102" s="84"/>
      <c r="G102" s="84"/>
      <c r="H102" s="77"/>
      <c r="I102" s="77"/>
    </row>
    <row r="103" spans="1:9" ht="20.6" x14ac:dyDescent="0.25">
      <c r="A103" s="69" t="s">
        <v>129</v>
      </c>
      <c r="B103" s="38"/>
      <c r="C103" s="38"/>
      <c r="D103" s="77"/>
      <c r="E103" s="77"/>
      <c r="F103" s="84"/>
      <c r="G103" s="84"/>
      <c r="H103" s="77"/>
      <c r="I103" s="77"/>
    </row>
    <row r="104" spans="1:9" ht="20.6" x14ac:dyDescent="0.25">
      <c r="A104" s="69" t="s">
        <v>130</v>
      </c>
      <c r="B104" s="38"/>
      <c r="C104" s="38"/>
      <c r="D104" s="77"/>
      <c r="E104" s="77"/>
      <c r="F104" s="84"/>
      <c r="G104" s="84"/>
      <c r="H104" s="77"/>
      <c r="I104" s="77"/>
    </row>
    <row r="105" spans="1:9" ht="20.6" x14ac:dyDescent="0.25">
      <c r="A105" s="69" t="s">
        <v>131</v>
      </c>
      <c r="B105" s="38"/>
      <c r="C105" s="38"/>
      <c r="D105" s="77"/>
      <c r="E105" s="77"/>
      <c r="F105" s="84"/>
      <c r="G105" s="84"/>
      <c r="H105" s="77"/>
      <c r="I105" s="77"/>
    </row>
    <row r="106" spans="1:9" ht="20.6" x14ac:dyDescent="0.25">
      <c r="A106" s="69" t="s">
        <v>132</v>
      </c>
      <c r="B106" s="38"/>
      <c r="C106" s="38"/>
      <c r="D106" s="77"/>
      <c r="E106" s="77"/>
      <c r="F106" s="84"/>
      <c r="G106" s="84"/>
      <c r="H106" s="77"/>
      <c r="I106" s="77"/>
    </row>
    <row r="107" spans="1:9" ht="30.9" x14ac:dyDescent="0.25">
      <c r="A107" s="69" t="s">
        <v>133</v>
      </c>
      <c r="B107" s="38"/>
      <c r="C107" s="38"/>
      <c r="D107" s="77"/>
      <c r="E107" s="77"/>
      <c r="F107" s="84"/>
      <c r="G107" s="84"/>
      <c r="H107" s="77"/>
      <c r="I107" s="77"/>
    </row>
    <row r="108" spans="1:9" x14ac:dyDescent="0.25">
      <c r="A108" s="71" t="s">
        <v>134</v>
      </c>
      <c r="B108" s="77"/>
      <c r="C108" s="77"/>
      <c r="D108" s="77"/>
      <c r="E108" s="77"/>
      <c r="F108" s="77"/>
      <c r="G108" s="77"/>
      <c r="H108" s="76">
        <v>40</v>
      </c>
      <c r="I108" s="77"/>
    </row>
    <row r="109" spans="1:9" ht="20.6" x14ac:dyDescent="0.25">
      <c r="A109" s="69" t="s">
        <v>135</v>
      </c>
      <c r="B109" s="83"/>
      <c r="C109" s="83"/>
      <c r="D109" s="77"/>
      <c r="E109" s="77"/>
      <c r="F109" s="38"/>
      <c r="G109" s="38"/>
      <c r="H109" s="77"/>
      <c r="I109" s="77"/>
    </row>
    <row r="110" spans="1:9" ht="20.6" x14ac:dyDescent="0.25">
      <c r="A110" s="69" t="s">
        <v>136</v>
      </c>
      <c r="B110" s="83"/>
      <c r="C110" s="83"/>
      <c r="D110" s="77"/>
      <c r="E110" s="77"/>
      <c r="F110" s="38"/>
      <c r="G110" s="38"/>
      <c r="H110" s="77"/>
      <c r="I110" s="77"/>
    </row>
    <row r="111" spans="1:9" ht="30.9" x14ac:dyDescent="0.25">
      <c r="A111" s="69" t="s">
        <v>137</v>
      </c>
      <c r="B111" s="83"/>
      <c r="C111" s="83"/>
      <c r="D111" s="77"/>
      <c r="E111" s="77"/>
      <c r="F111" s="38"/>
      <c r="G111" s="38"/>
      <c r="H111" s="77"/>
      <c r="I111" s="77"/>
    </row>
    <row r="112" spans="1:9" ht="12.45" x14ac:dyDescent="0.25">
      <c r="A112" s="70" t="s">
        <v>138</v>
      </c>
      <c r="B112" s="102"/>
      <c r="C112" s="102"/>
      <c r="D112" s="103"/>
      <c r="E112" s="103"/>
      <c r="F112" s="103"/>
      <c r="G112" s="103"/>
      <c r="H112" s="103"/>
      <c r="I112" s="103"/>
    </row>
    <row r="113" spans="1:9" x14ac:dyDescent="0.25">
      <c r="A113" s="71" t="s">
        <v>139</v>
      </c>
      <c r="B113" s="80"/>
      <c r="C113" s="80"/>
      <c r="D113" s="77"/>
      <c r="E113" s="77"/>
      <c r="F113" s="77"/>
      <c r="G113" s="77"/>
      <c r="H113" s="76">
        <v>10</v>
      </c>
      <c r="I113" s="77"/>
    </row>
    <row r="114" spans="1:9" ht="20.6" x14ac:dyDescent="0.25">
      <c r="A114" s="69" t="s">
        <v>140</v>
      </c>
      <c r="B114" s="38"/>
      <c r="C114" s="38"/>
      <c r="D114" s="77"/>
      <c r="E114" s="77"/>
      <c r="F114" s="83"/>
      <c r="G114" s="83"/>
      <c r="H114" s="77"/>
      <c r="I114" s="77"/>
    </row>
    <row r="115" spans="1:9" ht="20.6" x14ac:dyDescent="0.25">
      <c r="A115" s="69" t="s">
        <v>141</v>
      </c>
      <c r="B115" s="38"/>
      <c r="C115" s="38"/>
      <c r="D115" s="77"/>
      <c r="E115" s="77"/>
      <c r="F115" s="83"/>
      <c r="G115" s="83"/>
      <c r="H115" s="77"/>
      <c r="I115" s="77"/>
    </row>
    <row r="116" spans="1:9" x14ac:dyDescent="0.25">
      <c r="A116" s="71" t="s">
        <v>142</v>
      </c>
      <c r="B116" s="77"/>
      <c r="C116" s="77"/>
      <c r="D116" s="77"/>
      <c r="E116" s="77"/>
      <c r="F116" s="77"/>
      <c r="G116" s="77"/>
      <c r="H116" s="76">
        <v>10</v>
      </c>
      <c r="I116" s="77"/>
    </row>
    <row r="117" spans="1:9" ht="20.6" x14ac:dyDescent="0.25">
      <c r="A117" s="69" t="s">
        <v>143</v>
      </c>
      <c r="B117" s="38"/>
      <c r="C117" s="38"/>
      <c r="D117" s="77"/>
      <c r="E117" s="77"/>
      <c r="F117" s="83"/>
      <c r="G117" s="83"/>
      <c r="H117" s="77"/>
      <c r="I117" s="77"/>
    </row>
    <row r="118" spans="1:9" ht="20.6" x14ac:dyDescent="0.25">
      <c r="A118" s="69" t="s">
        <v>144</v>
      </c>
      <c r="B118" s="38"/>
      <c r="C118" s="38"/>
      <c r="D118" s="77"/>
      <c r="E118" s="77"/>
      <c r="F118" s="83"/>
      <c r="G118" s="83"/>
      <c r="H118" s="77"/>
      <c r="I118" s="77"/>
    </row>
    <row r="119" spans="1:9" x14ac:dyDescent="0.25">
      <c r="A119" s="69" t="s">
        <v>145</v>
      </c>
      <c r="B119" s="38"/>
      <c r="C119" s="38"/>
      <c r="D119" s="77"/>
      <c r="E119" s="77"/>
      <c r="F119" s="83"/>
      <c r="G119" s="83"/>
      <c r="H119" s="77"/>
      <c r="I119" s="77"/>
    </row>
    <row r="120" spans="1:9" ht="30.9" x14ac:dyDescent="0.25">
      <c r="A120" s="69" t="s">
        <v>146</v>
      </c>
      <c r="B120" s="38"/>
      <c r="C120" s="38"/>
      <c r="D120" s="77"/>
      <c r="E120" s="77"/>
      <c r="F120" s="83"/>
      <c r="G120" s="83"/>
      <c r="H120" s="77"/>
      <c r="I120" s="77"/>
    </row>
    <row r="121" spans="1:9" ht="20.6" x14ac:dyDescent="0.25">
      <c r="A121" s="71" t="s">
        <v>147</v>
      </c>
      <c r="B121" s="77"/>
      <c r="C121" s="77"/>
      <c r="D121" s="77"/>
      <c r="E121" s="77"/>
      <c r="F121" s="77"/>
      <c r="G121" s="77"/>
      <c r="H121" s="76">
        <v>10</v>
      </c>
      <c r="I121" s="77"/>
    </row>
    <row r="122" spans="1:9" ht="20.6" x14ac:dyDescent="0.25">
      <c r="A122" s="69" t="s">
        <v>148</v>
      </c>
      <c r="B122" s="38"/>
      <c r="C122" s="38"/>
      <c r="D122" s="77"/>
      <c r="E122" s="77"/>
      <c r="F122" s="83"/>
      <c r="G122" s="83"/>
      <c r="H122" s="77"/>
      <c r="I122" s="77"/>
    </row>
    <row r="123" spans="1:9" ht="30.9" x14ac:dyDescent="0.25">
      <c r="A123" s="69" t="s">
        <v>149</v>
      </c>
      <c r="B123" s="38"/>
      <c r="C123" s="38"/>
      <c r="D123" s="77"/>
      <c r="E123" s="77"/>
      <c r="F123" s="83"/>
      <c r="G123" s="83"/>
      <c r="H123" s="77"/>
      <c r="I123" s="77"/>
    </row>
    <row r="124" spans="1:9" ht="20.6" x14ac:dyDescent="0.25">
      <c r="A124" s="69" t="s">
        <v>150</v>
      </c>
      <c r="B124" s="38"/>
      <c r="C124" s="38"/>
      <c r="D124" s="77"/>
      <c r="E124" s="77"/>
      <c r="F124" s="83"/>
      <c r="G124" s="83"/>
      <c r="H124" s="77"/>
      <c r="I124" s="77"/>
    </row>
    <row r="125" spans="1:9" ht="30.9" x14ac:dyDescent="0.25">
      <c r="A125" s="69" t="s">
        <v>151</v>
      </c>
      <c r="B125" s="38"/>
      <c r="C125" s="38"/>
      <c r="D125" s="77"/>
      <c r="E125" s="77"/>
      <c r="F125" s="83"/>
      <c r="G125" s="83"/>
      <c r="H125" s="77"/>
      <c r="I125" s="77"/>
    </row>
    <row r="126" spans="1:9" x14ac:dyDescent="0.25">
      <c r="A126" s="71" t="s">
        <v>152</v>
      </c>
      <c r="B126" s="77"/>
      <c r="C126" s="77"/>
      <c r="D126" s="77"/>
      <c r="E126" s="77"/>
      <c r="F126" s="77"/>
      <c r="G126" s="77"/>
      <c r="H126" s="76">
        <v>20</v>
      </c>
      <c r="I126" s="77"/>
    </row>
    <row r="127" spans="1:9" ht="20.6" x14ac:dyDescent="0.25">
      <c r="A127" s="69" t="s">
        <v>153</v>
      </c>
      <c r="B127" s="38"/>
      <c r="C127" s="38"/>
      <c r="D127" s="77"/>
      <c r="E127" s="77"/>
      <c r="F127" s="83"/>
      <c r="G127" s="83"/>
      <c r="H127" s="77"/>
      <c r="I127" s="77"/>
    </row>
    <row r="128" spans="1:9" ht="30.9" x14ac:dyDescent="0.25">
      <c r="A128" s="69" t="s">
        <v>154</v>
      </c>
      <c r="B128" s="38"/>
      <c r="C128" s="38"/>
      <c r="D128" s="77"/>
      <c r="E128" s="77"/>
      <c r="F128" s="83"/>
      <c r="G128" s="83"/>
      <c r="H128" s="77"/>
      <c r="I128" s="77"/>
    </row>
    <row r="129" spans="1:9" x14ac:dyDescent="0.25">
      <c r="A129" s="71" t="s">
        <v>155</v>
      </c>
      <c r="B129" s="80"/>
      <c r="C129" s="80"/>
      <c r="D129" s="76">
        <v>20</v>
      </c>
      <c r="E129" s="77"/>
      <c r="F129" s="77"/>
      <c r="G129" s="77"/>
      <c r="H129" s="76">
        <v>10</v>
      </c>
      <c r="I129" s="77"/>
    </row>
    <row r="130" spans="1:9" ht="20.6" x14ac:dyDescent="0.25">
      <c r="A130" s="69" t="s">
        <v>156</v>
      </c>
      <c r="B130" s="38"/>
      <c r="C130" s="38"/>
      <c r="D130" s="77"/>
      <c r="E130" s="77"/>
      <c r="F130" s="83"/>
      <c r="G130" s="83"/>
      <c r="H130" s="77"/>
      <c r="I130" s="77"/>
    </row>
    <row r="131" spans="1:9" ht="20.6" x14ac:dyDescent="0.25">
      <c r="A131" s="69" t="s">
        <v>157</v>
      </c>
      <c r="B131" s="38"/>
      <c r="C131" s="38"/>
      <c r="D131" s="77"/>
      <c r="E131" s="77"/>
      <c r="F131" s="83"/>
      <c r="G131" s="83"/>
      <c r="H131" s="77"/>
      <c r="I131" s="77"/>
    </row>
    <row r="132" spans="1:9" ht="20.6" x14ac:dyDescent="0.25">
      <c r="A132" s="69" t="s">
        <v>158</v>
      </c>
      <c r="B132" s="38"/>
      <c r="C132" s="38"/>
      <c r="D132" s="77"/>
      <c r="E132" s="77"/>
      <c r="F132" s="83"/>
      <c r="G132" s="83"/>
      <c r="H132" s="77"/>
      <c r="I132" s="77"/>
    </row>
    <row r="133" spans="1:9" ht="20.6" x14ac:dyDescent="0.25">
      <c r="A133" s="69" t="s">
        <v>159</v>
      </c>
      <c r="B133" s="38"/>
      <c r="C133" s="38"/>
      <c r="D133" s="77"/>
      <c r="E133" s="77"/>
      <c r="F133" s="83"/>
      <c r="G133" s="83"/>
      <c r="H133" s="77"/>
      <c r="I133" s="77"/>
    </row>
    <row r="134" spans="1:9" ht="20.6" x14ac:dyDescent="0.25">
      <c r="A134" s="69" t="s">
        <v>160</v>
      </c>
      <c r="B134" s="38"/>
      <c r="C134" s="38"/>
      <c r="D134" s="77"/>
      <c r="E134" s="77"/>
      <c r="F134" s="83"/>
      <c r="G134" s="83"/>
      <c r="H134" s="77"/>
      <c r="I134" s="77"/>
    </row>
    <row r="135" spans="1:9" ht="24.9" x14ac:dyDescent="0.25">
      <c r="A135" s="70" t="s">
        <v>161</v>
      </c>
      <c r="B135" s="99"/>
      <c r="C135" s="100"/>
      <c r="D135" s="100"/>
      <c r="E135" s="100"/>
      <c r="F135" s="100"/>
      <c r="G135" s="100"/>
      <c r="H135" s="100"/>
      <c r="I135" s="101"/>
    </row>
    <row r="136" spans="1:9" ht="20.6" x14ac:dyDescent="0.25">
      <c r="A136" s="71" t="s">
        <v>162</v>
      </c>
      <c r="B136" s="87"/>
      <c r="C136" s="87"/>
      <c r="D136" s="77"/>
      <c r="E136" s="77"/>
      <c r="F136" s="77"/>
      <c r="G136" s="77"/>
      <c r="H136" s="76">
        <v>10</v>
      </c>
      <c r="I136" s="77"/>
    </row>
    <row r="137" spans="1:9" ht="30.9" x14ac:dyDescent="0.25">
      <c r="A137" s="69" t="s">
        <v>163</v>
      </c>
      <c r="B137" s="38"/>
      <c r="C137" s="38"/>
      <c r="D137" s="77"/>
      <c r="E137" s="77"/>
      <c r="F137" s="84"/>
      <c r="G137" s="84"/>
      <c r="H137" s="77"/>
      <c r="I137" s="77"/>
    </row>
    <row r="138" spans="1:9" ht="41.15" x14ac:dyDescent="0.25">
      <c r="A138" s="69" t="s">
        <v>164</v>
      </c>
      <c r="B138" s="38"/>
      <c r="C138" s="38"/>
      <c r="D138" s="77"/>
      <c r="E138" s="77"/>
      <c r="F138" s="84"/>
      <c r="G138" s="84"/>
      <c r="H138" s="77"/>
      <c r="I138" s="77"/>
    </row>
    <row r="139" spans="1:9" ht="20.6" x14ac:dyDescent="0.25">
      <c r="A139" s="71" t="s">
        <v>165</v>
      </c>
      <c r="B139" s="77"/>
      <c r="C139" s="77"/>
      <c r="D139" s="77"/>
      <c r="E139" s="77"/>
      <c r="F139" s="77"/>
      <c r="G139" s="77"/>
      <c r="H139" s="76">
        <v>20</v>
      </c>
      <c r="I139" s="78">
        <v>1</v>
      </c>
    </row>
    <row r="140" spans="1:9" ht="20.6" x14ac:dyDescent="0.25">
      <c r="A140" s="69" t="s">
        <v>166</v>
      </c>
      <c r="B140" s="84"/>
      <c r="C140" s="84"/>
      <c r="D140" s="77"/>
      <c r="E140" s="77"/>
      <c r="F140" s="38"/>
      <c r="G140" s="38"/>
      <c r="H140" s="77"/>
      <c r="I140" s="77"/>
    </row>
    <row r="141" spans="1:9" ht="20.6" x14ac:dyDescent="0.25">
      <c r="A141" s="69" t="s">
        <v>167</v>
      </c>
      <c r="B141" s="84"/>
      <c r="C141" s="84"/>
      <c r="D141" s="77"/>
      <c r="E141" s="77"/>
      <c r="F141" s="38"/>
      <c r="G141" s="38"/>
      <c r="H141" s="77"/>
      <c r="I141" s="77"/>
    </row>
    <row r="142" spans="1:9" ht="30.9" x14ac:dyDescent="0.25">
      <c r="A142" s="69" t="s">
        <v>168</v>
      </c>
      <c r="B142" s="84"/>
      <c r="C142" s="84"/>
      <c r="D142" s="77"/>
      <c r="E142" s="77"/>
      <c r="F142" s="38"/>
      <c r="G142" s="38"/>
      <c r="H142" s="77"/>
      <c r="I142" s="77"/>
    </row>
    <row r="143" spans="1:9" ht="20.6" x14ac:dyDescent="0.25">
      <c r="A143" s="69" t="s">
        <v>169</v>
      </c>
      <c r="B143" s="84"/>
      <c r="C143" s="84"/>
      <c r="D143" s="77"/>
      <c r="E143" s="77"/>
      <c r="F143" s="38"/>
      <c r="G143" s="38"/>
      <c r="H143" s="77"/>
      <c r="I143" s="77"/>
    </row>
    <row r="144" spans="1:9" ht="20.6" x14ac:dyDescent="0.25">
      <c r="A144" s="71" t="s">
        <v>170</v>
      </c>
      <c r="B144" s="77"/>
      <c r="C144" s="77"/>
      <c r="D144" s="76">
        <v>40</v>
      </c>
      <c r="E144" s="78">
        <v>4</v>
      </c>
      <c r="F144" s="77"/>
      <c r="G144" s="77"/>
      <c r="H144" s="77"/>
      <c r="I144" s="77"/>
    </row>
    <row r="145" spans="1:9" x14ac:dyDescent="0.25">
      <c r="A145" s="69" t="s">
        <v>171</v>
      </c>
      <c r="B145" s="38"/>
      <c r="C145" s="38"/>
      <c r="D145" s="77"/>
      <c r="E145" s="77"/>
      <c r="F145" s="84"/>
      <c r="G145" s="84"/>
      <c r="H145" s="77"/>
      <c r="I145" s="77"/>
    </row>
    <row r="146" spans="1:9" ht="20.6" x14ac:dyDescent="0.25">
      <c r="A146" s="69" t="s">
        <v>172</v>
      </c>
      <c r="B146" s="38"/>
      <c r="C146" s="38"/>
      <c r="D146" s="77"/>
      <c r="E146" s="77"/>
      <c r="F146" s="84"/>
      <c r="G146" s="84"/>
      <c r="H146" s="77"/>
      <c r="I146" s="77"/>
    </row>
    <row r="147" spans="1:9" ht="20.6" x14ac:dyDescent="0.25">
      <c r="A147" s="69" t="s">
        <v>173</v>
      </c>
      <c r="B147" s="38"/>
      <c r="C147" s="38"/>
      <c r="D147" s="77"/>
      <c r="E147" s="77"/>
      <c r="F147" s="84"/>
      <c r="G147" s="84"/>
      <c r="H147" s="77"/>
      <c r="I147" s="77"/>
    </row>
    <row r="148" spans="1:9" ht="58.4" customHeight="1" x14ac:dyDescent="0.25">
      <c r="A148" s="69" t="s">
        <v>174</v>
      </c>
      <c r="B148" s="38"/>
      <c r="C148" s="38"/>
      <c r="D148" s="77"/>
      <c r="E148" s="77"/>
      <c r="F148" s="84"/>
      <c r="G148" s="84"/>
      <c r="H148" s="77"/>
      <c r="I148" s="77"/>
    </row>
    <row r="149" spans="1:9" ht="20.6" x14ac:dyDescent="0.25">
      <c r="A149" s="69" t="s">
        <v>175</v>
      </c>
      <c r="B149" s="38"/>
      <c r="C149" s="38"/>
      <c r="D149" s="77"/>
      <c r="E149" s="77"/>
      <c r="F149" s="84"/>
      <c r="G149" s="84"/>
      <c r="H149" s="77"/>
      <c r="I149" s="77"/>
    </row>
    <row r="150" spans="1:9" x14ac:dyDescent="0.25">
      <c r="A150" s="71" t="s">
        <v>176</v>
      </c>
      <c r="B150" s="77"/>
      <c r="C150" s="77"/>
      <c r="D150" s="77"/>
      <c r="E150" s="77"/>
      <c r="F150" s="82"/>
      <c r="G150" s="82"/>
      <c r="H150" s="76">
        <v>20</v>
      </c>
      <c r="I150" s="78">
        <v>1</v>
      </c>
    </row>
    <row r="151" spans="1:9" ht="30.9" x14ac:dyDescent="0.25">
      <c r="A151" s="69" t="s">
        <v>177</v>
      </c>
      <c r="B151" s="38"/>
      <c r="C151" s="38"/>
      <c r="D151" s="77"/>
      <c r="E151" s="77"/>
      <c r="F151" s="84"/>
      <c r="G151" s="84"/>
      <c r="H151" s="77"/>
      <c r="I151" s="77"/>
    </row>
    <row r="152" spans="1:9" ht="30.9" x14ac:dyDescent="0.25">
      <c r="A152" s="69" t="s">
        <v>178</v>
      </c>
      <c r="B152" s="38"/>
      <c r="C152" s="38"/>
      <c r="D152" s="77"/>
      <c r="E152" s="77"/>
      <c r="F152" s="84"/>
      <c r="G152" s="84"/>
      <c r="H152" s="77"/>
      <c r="I152" s="77"/>
    </row>
    <row r="153" spans="1:9" x14ac:dyDescent="0.25">
      <c r="A153" s="69" t="s">
        <v>179</v>
      </c>
      <c r="B153" s="38"/>
      <c r="C153" s="38"/>
      <c r="D153" s="77"/>
      <c r="E153" s="77"/>
      <c r="F153" s="84"/>
      <c r="G153" s="84"/>
      <c r="H153" s="77"/>
      <c r="I153" s="77"/>
    </row>
    <row r="154" spans="1:9" ht="37.299999999999997" x14ac:dyDescent="0.25">
      <c r="A154" s="70" t="s">
        <v>180</v>
      </c>
      <c r="B154" s="99"/>
      <c r="C154" s="100"/>
      <c r="D154" s="100"/>
      <c r="E154" s="100"/>
      <c r="F154" s="100"/>
      <c r="G154" s="100"/>
      <c r="H154" s="100"/>
      <c r="I154" s="101"/>
    </row>
    <row r="155" spans="1:9" ht="30.9" x14ac:dyDescent="0.25">
      <c r="A155" s="71" t="s">
        <v>181</v>
      </c>
      <c r="B155" s="80"/>
      <c r="C155" s="80"/>
      <c r="D155" s="80"/>
      <c r="E155" s="80"/>
      <c r="F155" s="77"/>
      <c r="G155" s="77"/>
      <c r="H155" s="76">
        <v>40</v>
      </c>
      <c r="I155" s="78">
        <v>1</v>
      </c>
    </row>
    <row r="156" spans="1:9" ht="30.9" x14ac:dyDescent="0.25">
      <c r="A156" s="69" t="s">
        <v>182</v>
      </c>
      <c r="B156" s="84"/>
      <c r="C156" s="84"/>
      <c r="D156" s="77"/>
      <c r="E156" s="77"/>
      <c r="F156" s="38"/>
      <c r="G156" s="38"/>
      <c r="H156" s="77"/>
      <c r="I156" s="88"/>
    </row>
    <row r="157" spans="1:9" ht="20.6" x14ac:dyDescent="0.25">
      <c r="A157" s="69" t="s">
        <v>183</v>
      </c>
      <c r="B157" s="84"/>
      <c r="C157" s="84"/>
      <c r="D157" s="77"/>
      <c r="E157" s="77"/>
      <c r="F157" s="38"/>
      <c r="G157" s="38"/>
      <c r="H157" s="77"/>
      <c r="I157" s="88"/>
    </row>
    <row r="158" spans="1:9" ht="30.9" x14ac:dyDescent="0.25">
      <c r="A158" s="69" t="s">
        <v>184</v>
      </c>
      <c r="B158" s="84"/>
      <c r="C158" s="84"/>
      <c r="D158" s="77"/>
      <c r="E158" s="77"/>
      <c r="F158" s="38"/>
      <c r="G158" s="38"/>
      <c r="H158" s="77"/>
      <c r="I158" s="88"/>
    </row>
    <row r="159" spans="1:9" ht="30.9" x14ac:dyDescent="0.25">
      <c r="A159" s="71" t="s">
        <v>185</v>
      </c>
      <c r="B159" s="80"/>
      <c r="C159" s="80"/>
      <c r="D159" s="76">
        <v>80</v>
      </c>
      <c r="E159" s="78">
        <v>2</v>
      </c>
      <c r="F159" s="77"/>
      <c r="G159" s="77"/>
      <c r="H159" s="77"/>
      <c r="I159" s="77"/>
    </row>
    <row r="160" spans="1:9" ht="20.6" x14ac:dyDescent="0.25">
      <c r="A160" s="69" t="s">
        <v>186</v>
      </c>
      <c r="B160" s="92"/>
      <c r="C160" s="92"/>
      <c r="D160" s="77"/>
      <c r="E160" s="77"/>
      <c r="F160" s="38"/>
      <c r="G160" s="38"/>
      <c r="H160" s="77"/>
      <c r="I160" s="88"/>
    </row>
    <row r="161" spans="1:9" ht="30.9" x14ac:dyDescent="0.25">
      <c r="A161" s="69" t="s">
        <v>187</v>
      </c>
      <c r="B161" s="92"/>
      <c r="C161" s="92"/>
      <c r="D161" s="77"/>
      <c r="E161" s="77"/>
      <c r="F161" s="38"/>
      <c r="G161" s="38"/>
      <c r="H161" s="77"/>
      <c r="I161" s="88"/>
    </row>
    <row r="162" spans="1:9" ht="20.6" x14ac:dyDescent="0.25">
      <c r="A162" s="69" t="s">
        <v>188</v>
      </c>
      <c r="B162" s="92"/>
      <c r="C162" s="92"/>
      <c r="D162" s="77"/>
      <c r="E162" s="77"/>
      <c r="F162" s="38"/>
      <c r="G162" s="38"/>
      <c r="H162" s="77"/>
      <c r="I162" s="88"/>
    </row>
    <row r="163" spans="1:9" ht="20.6" x14ac:dyDescent="0.25">
      <c r="A163" s="71" t="s">
        <v>189</v>
      </c>
      <c r="B163" s="84"/>
      <c r="C163" s="84"/>
      <c r="D163" s="77"/>
      <c r="E163" s="77"/>
      <c r="F163" s="38"/>
      <c r="G163" s="38"/>
      <c r="H163" s="77"/>
      <c r="I163" s="77"/>
    </row>
    <row r="164" spans="1:9" ht="30.9" x14ac:dyDescent="0.25">
      <c r="A164" s="69" t="s">
        <v>190</v>
      </c>
      <c r="B164" s="82"/>
      <c r="C164" s="82"/>
      <c r="D164" s="77"/>
      <c r="E164" s="77"/>
      <c r="F164" s="77"/>
      <c r="G164" s="77"/>
      <c r="H164" s="76">
        <v>20</v>
      </c>
      <c r="I164" s="78">
        <v>1</v>
      </c>
    </row>
    <row r="165" spans="1:9" ht="20.6" x14ac:dyDescent="0.25">
      <c r="A165" s="69" t="s">
        <v>191</v>
      </c>
      <c r="B165" s="38"/>
      <c r="C165" s="38"/>
      <c r="D165" s="77"/>
      <c r="E165" s="88"/>
      <c r="F165" s="93"/>
      <c r="G165" s="93"/>
      <c r="H165" s="77"/>
      <c r="I165" s="89"/>
    </row>
    <row r="166" spans="1:9" ht="20.6" x14ac:dyDescent="0.25">
      <c r="A166" s="69" t="s">
        <v>192</v>
      </c>
      <c r="B166" s="38"/>
      <c r="C166" s="38"/>
      <c r="D166" s="77"/>
      <c r="E166" s="88"/>
      <c r="F166" s="93"/>
      <c r="G166" s="93"/>
      <c r="H166" s="88"/>
      <c r="I166" s="88"/>
    </row>
    <row r="167" spans="1:9" ht="20.6" x14ac:dyDescent="0.25">
      <c r="A167" s="71" t="s">
        <v>193</v>
      </c>
      <c r="B167" s="88"/>
      <c r="C167" s="88"/>
      <c r="D167" s="77"/>
      <c r="E167" s="88"/>
      <c r="F167" s="88"/>
      <c r="G167" s="88"/>
      <c r="H167" s="76">
        <v>10</v>
      </c>
      <c r="I167" s="88"/>
    </row>
    <row r="168" spans="1:9" ht="30.9" x14ac:dyDescent="0.25">
      <c r="A168" s="69" t="s">
        <v>194</v>
      </c>
      <c r="B168" s="88"/>
      <c r="C168" s="88"/>
      <c r="D168" s="77"/>
      <c r="E168" s="88"/>
      <c r="F168" s="38"/>
      <c r="G168" s="38"/>
      <c r="H168" s="88"/>
      <c r="I168" s="88"/>
    </row>
    <row r="169" spans="1:9" ht="20.6" x14ac:dyDescent="0.25">
      <c r="A169" s="69" t="s">
        <v>195</v>
      </c>
      <c r="B169" s="77"/>
      <c r="C169" s="77"/>
      <c r="D169" s="77"/>
      <c r="E169" s="88"/>
      <c r="F169" s="38"/>
      <c r="G169" s="38"/>
      <c r="H169" s="88"/>
      <c r="I169" s="77"/>
    </row>
    <row r="170" spans="1:9" x14ac:dyDescent="0.25">
      <c r="A170" s="69" t="s">
        <v>196</v>
      </c>
      <c r="B170" s="84"/>
      <c r="C170" s="84"/>
      <c r="D170" s="77"/>
      <c r="E170" s="77"/>
      <c r="F170" s="38"/>
      <c r="G170" s="38"/>
      <c r="H170" s="77"/>
      <c r="I170" s="77"/>
    </row>
    <row r="171" spans="1:9" ht="31.3" thickBot="1" x14ac:dyDescent="0.3">
      <c r="A171" s="86" t="s">
        <v>197</v>
      </c>
      <c r="B171" s="85"/>
      <c r="C171" s="85"/>
      <c r="D171" s="90"/>
      <c r="E171" s="91"/>
      <c r="F171" s="40"/>
      <c r="G171" s="40"/>
      <c r="H171" s="90"/>
      <c r="I171" s="90"/>
    </row>
  </sheetData>
  <sheetProtection sheet="1" selectLockedCells="1"/>
  <mergeCells count="8">
    <mergeCell ref="B154:I154"/>
    <mergeCell ref="B135:I135"/>
    <mergeCell ref="B95:I95"/>
    <mergeCell ref="B112:I112"/>
    <mergeCell ref="B1:E1"/>
    <mergeCell ref="F1:I1"/>
    <mergeCell ref="B3:I3"/>
    <mergeCell ref="B40:I40"/>
  </mergeCells>
  <pageMargins left="0.70866141732283472" right="0.70866141732283472" top="0.98425196850393704" bottom="0.39370078740157483" header="0.31496062992125984" footer="0.31496062992125984"/>
  <pageSetup paperSize="9" scale="94" fitToHeight="0" orientation="portrait" r:id="rId1"/>
  <headerFooter differentFirst="1" alignWithMargins="0">
    <oddHeader>&amp;R&amp;G</oddHeader>
    <oddFooter>&amp;L&amp;"Verdana,Standard"&amp;8Seite &amp;P/&amp;N&amp;R&amp;"Verdana,Standard"&amp;8&amp;K878787© SAVOIRSOCIAL, Olten, 18. März 2021</oddFooter>
    <firstHeader>&amp;L&amp;G&amp;R&amp;G</firstHeader>
    <firstFooter>&amp;L&amp;"Verdana,Standard"&amp;8Seite &amp;P/&amp;N&amp;R&amp;"Verdana,Standard"&amp;8© SAVOIRSOCIAL, Olten, 18. März 2021</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F101:G107 F97:G99 B41:C55 B130:C134 F34:G38 F14:G19 F21:G27 F29:G32 F5:G12 F42:G44 F46:G49 F51:G55 F57:G61 F63:G67 F69:G76 F78:G82 F84:G87 F89:G94 B96:C99 B101:C107 B109:C111 F109:G111 F114:G115 B117:C120 F117:G120 B122:C125 F122:G125 B114:C115 F127:G128 F130:G134 B57:C94 B127:C128 F170:G171 B140:C143 B145:C149 F145:G149 B151:C153 F151:G153 B156:C158 F156:G158 B160:C163 F160:G163 F168:G168 F140:G143 B170:C171 B137:C138 F137:G138 F165:G166 B165:C166 B168:C168</xm:sqref>
        </x14:dataValidation>
        <x14:dataValidation type="list" allowBlank="1" xr:uid="{00000000-0002-0000-0100-000001000000}">
          <x14:formula1>
            <xm:f>Datenvalidierung!$B$6:$B$7</xm:f>
          </x14:formula1>
          <xm:sqref>B5:C12</xm:sqref>
        </x14:dataValidation>
        <x14:dataValidation type="list" allowBlank="1" showInputMessage="1" showErrorMessage="1" xr:uid="{00000000-0002-0000-0100-000002000000}">
          <x14:formula1>
            <xm:f>Datenvalidierung!$B$6:$B$7</xm:f>
          </x14:formula1>
          <xm:sqref>B14:C19 B21:C27 B29:C32 B34:C38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G171"/>
  <sheetViews>
    <sheetView showGridLines="0" showRowColHeaders="0" showZeros="0" showWhiteSpace="0" view="pageLayout" zoomScaleNormal="100" workbookViewId="0">
      <selection activeCell="G6" sqref="G6"/>
    </sheetView>
  </sheetViews>
  <sheetFormatPr baseColWidth="10" defaultColWidth="0.69140625" defaultRowHeight="10.3" x14ac:dyDescent="0.25"/>
  <cols>
    <col min="1" max="1" width="5.3046875" style="1" customWidth="1"/>
    <col min="2" max="2" width="44.53515625" style="1" customWidth="1"/>
    <col min="3" max="6" width="4.3046875" style="2" customWidth="1"/>
    <col min="7" max="7" width="48.3828125" style="2" customWidth="1"/>
    <col min="8" max="8" width="48.3828125" style="1" customWidth="1"/>
    <col min="9" max="16384" width="0.69140625" style="1"/>
  </cols>
  <sheetData>
    <row r="1" spans="1:7" ht="40.4" customHeight="1" x14ac:dyDescent="0.25">
      <c r="A1" s="98" t="s">
        <v>198</v>
      </c>
      <c r="B1" s="97"/>
      <c r="C1" s="97"/>
      <c r="D1" s="97"/>
      <c r="E1" s="97"/>
      <c r="F1" s="97"/>
      <c r="G1" s="97"/>
    </row>
    <row r="2" spans="1:7" ht="74.5" customHeight="1" x14ac:dyDescent="0.25">
      <c r="A2" s="12" t="s">
        <v>199</v>
      </c>
      <c r="B2" s="13" t="s">
        <v>200</v>
      </c>
      <c r="C2" s="57" t="s">
        <v>201</v>
      </c>
      <c r="D2" s="57" t="s">
        <v>202</v>
      </c>
      <c r="E2" s="58" t="s">
        <v>203</v>
      </c>
      <c r="F2" s="58" t="s">
        <v>204</v>
      </c>
      <c r="G2" s="11" t="s">
        <v>205</v>
      </c>
    </row>
    <row r="3" spans="1:7" ht="7.4" customHeight="1" x14ac:dyDescent="0.25">
      <c r="A3" s="47"/>
      <c r="B3" s="47"/>
      <c r="C3" s="48"/>
      <c r="D3" s="48"/>
      <c r="E3" s="48"/>
      <c r="F3" s="48"/>
      <c r="G3" s="47"/>
    </row>
    <row r="4" spans="1:7" ht="15" customHeight="1" x14ac:dyDescent="0.4">
      <c r="A4" s="49" t="str">
        <f>LEFT(Leistungsziele!A3,FIND(" ",Leistungsziele!A3))</f>
        <v xml:space="preserve">a. </v>
      </c>
      <c r="B4" s="49" t="str">
        <f>RIGHT(Leistungsziele!A3,LEN(Leistungsziele!A3)-FIND(" ",Leistungsziele!A3))</f>
        <v>Anwenden von transversalen Kompetenzen</v>
      </c>
      <c r="C4" s="50"/>
      <c r="D4" s="50"/>
      <c r="E4" s="50"/>
      <c r="F4" s="50"/>
      <c r="G4" s="50"/>
    </row>
    <row r="5" spans="1:7" ht="11.25" customHeight="1" x14ac:dyDescent="0.4">
      <c r="A5" s="14" t="str">
        <f>LEFT(Leistungsziele!A4,FIND(" ",Leistungsziele!A4)-1)</f>
        <v>a1:</v>
      </c>
      <c r="B5" s="14" t="str">
        <f>RIGHT(Leistungsziele!A4,LEN(Leistungsziele!A4)-FIND(" ",Leistungsziele!A4))</f>
        <v>Der eigenen Berufsrolle entsprechend handeln</v>
      </c>
      <c r="C5"/>
      <c r="D5"/>
      <c r="E5"/>
      <c r="F5"/>
      <c r="G5"/>
    </row>
    <row r="6" spans="1:7" ht="20.5" customHeight="1" x14ac:dyDescent="0.25">
      <c r="A6" s="15" t="str">
        <f>LEFT(Leistungsziele!A5,FIND(" ",Leistungsziele!A5))</f>
        <v xml:space="preserve">a1.1 </v>
      </c>
      <c r="B6" s="17" t="str">
        <f>RIGHT(Leistungsziele!A5,LEN(Leistungsziele!A5)-FIND(" ",Leistungsziele!A5))</f>
        <v>… erklärt die im Betrieb vorgegebenen Aufgaben- und Rollenbeschreibungen und handelt danach. (K3)</v>
      </c>
      <c r="C6" s="59" t="str">
        <f>IFERROR(VLOOKUP(Leistungsziele!B5,tbldropdownHKBaStart[],2),"")</f>
        <v/>
      </c>
      <c r="D6" s="59" t="str">
        <f>IFERROR(VLOOKUP(Leistungsziele!C5,tbldropdownHKBaStart[],2),"")</f>
        <v/>
      </c>
      <c r="E6" s="59" t="str">
        <f>IFERROR(VLOOKUP(Leistungsziele!F5,tbldropdownHK[],2),"")</f>
        <v/>
      </c>
      <c r="F6" s="18" t="str">
        <f>IFERROR(VLOOKUP(Leistungsziele!G5,tbldropdownHK[],2),"")</f>
        <v/>
      </c>
      <c r="G6" s="29" t="s">
        <v>206</v>
      </c>
    </row>
    <row r="7" spans="1:7" ht="20.5" customHeight="1" x14ac:dyDescent="0.25">
      <c r="A7" s="15" t="str">
        <f>LEFT(Leistungsziele!A6,FIND(" ",Leistungsziele!A6))</f>
        <v xml:space="preserve">a1.2 </v>
      </c>
      <c r="B7" s="19" t="str">
        <f>RIGHT(Leistungsziele!A6,LEN(Leistungsziele!A6)-FIND(" ",Leistungsziele!A6))</f>
        <v xml:space="preserve">… handelt selbständig im Rahmen ihrer Kompetenzen. (K3) </v>
      </c>
      <c r="C7" s="60" t="str">
        <f>IFERROR(VLOOKUP(Leistungsziele!B6,tbldropdownHKBaStart[],2),"")</f>
        <v/>
      </c>
      <c r="D7" s="60" t="str">
        <f>IFERROR(VLOOKUP(Leistungsziele!C6,tbldropdownHKBaStart[],2),"")</f>
        <v/>
      </c>
      <c r="E7" s="60" t="str">
        <f>IFERROR(VLOOKUP(Leistungsziele!F6,tbldropdownHK[],2),"")</f>
        <v/>
      </c>
      <c r="F7" s="61" t="str">
        <f>IFERROR(VLOOKUP(Leistungsziele!G6,tbldropdownHK[],2),"")</f>
        <v/>
      </c>
      <c r="G7" s="30"/>
    </row>
    <row r="8" spans="1:7" ht="20.5" customHeight="1" x14ac:dyDescent="0.25">
      <c r="A8" s="15" t="str">
        <f>LEFT(Leistungsziele!A7,FIND(" ",Leistungsziele!A7))</f>
        <v xml:space="preserve">a1.3 </v>
      </c>
      <c r="B8" s="19" t="str">
        <f>RIGHT(Leistungsziele!A7,LEN(Leistungsziele!A7)-FIND(" ",Leistungsziele!A7))</f>
        <v>… schätzt ihre persönlichen Grenzen ein und setzt präventive Massnahmen um. (K4)</v>
      </c>
      <c r="C8" s="60" t="str">
        <f>IFERROR(VLOOKUP(Leistungsziele!B7,tbldropdownHKBaStart[],2),"")</f>
        <v/>
      </c>
      <c r="D8" s="60" t="str">
        <f>IFERROR(VLOOKUP(Leistungsziele!C7,tbldropdownHKBaStart[],2),"")</f>
        <v/>
      </c>
      <c r="E8" s="60" t="str">
        <f>IFERROR(VLOOKUP(Leistungsziele!F7,tbldropdownHK[],2),"")</f>
        <v/>
      </c>
      <c r="F8" s="61" t="str">
        <f>IFERROR(VLOOKUP(Leistungsziele!G7,tbldropdownHK[],2),"")</f>
        <v/>
      </c>
      <c r="G8" s="29"/>
    </row>
    <row r="9" spans="1:7" ht="20.5" customHeight="1" x14ac:dyDescent="0.25">
      <c r="A9" s="15" t="str">
        <f>LEFT(Leistungsziele!A8,FIND(" ",Leistungsziele!A8))</f>
        <v xml:space="preserve">a1.4 </v>
      </c>
      <c r="B9" s="19" t="str">
        <f>RIGHT(Leistungsziele!A8,LEN(Leistungsziele!A8)-FIND(" ",Leistungsziele!A8))</f>
        <v>… erkennt Anzeichen von Stress und Burn-Out und setzt präventive Massnahmen um. (K4)</v>
      </c>
      <c r="C9" s="60" t="str">
        <f>IFERROR(VLOOKUP(Leistungsziele!B8,tbldropdownHKBaStart[],2),"")</f>
        <v/>
      </c>
      <c r="D9" s="60" t="str">
        <f>IFERROR(VLOOKUP(Leistungsziele!C8,tbldropdownHKBaStart[],2),"")</f>
        <v/>
      </c>
      <c r="E9" s="60" t="str">
        <f>IFERROR(VLOOKUP(Leistungsziele!F8,tbldropdownHK[],2),"")</f>
        <v/>
      </c>
      <c r="F9" s="61" t="str">
        <f>IFERROR(VLOOKUP(Leistungsziele!G8,tbldropdownHK[],2),"")</f>
        <v/>
      </c>
      <c r="G9" s="30"/>
    </row>
    <row r="10" spans="1:7" ht="20.5" customHeight="1" x14ac:dyDescent="0.25">
      <c r="A10" s="15" t="str">
        <f>LEFT(Leistungsziele!A9,FIND(" ",Leistungsziele!A9))</f>
        <v xml:space="preserve">a1.5 </v>
      </c>
      <c r="B10" s="19" t="str">
        <f>RIGHT(Leistungsziele!A9,LEN(Leistungsziele!A9)-FIND(" ",Leistungsziele!A9))</f>
        <v>… setzt bei Bedarf die Meldepflicht anhand der betrieblichen Vorgaben um. (K3)</v>
      </c>
      <c r="C10" s="60" t="str">
        <f>IFERROR(VLOOKUP(Leistungsziele!B9,tbldropdownHKBaStart[],2),"")</f>
        <v/>
      </c>
      <c r="D10" s="60" t="str">
        <f>IFERROR(VLOOKUP(Leistungsziele!C9,tbldropdownHKBaStart[],2),"")</f>
        <v/>
      </c>
      <c r="E10" s="60" t="str">
        <f>IFERROR(VLOOKUP(Leistungsziele!F9,tbldropdownHK[],2),"")</f>
        <v/>
      </c>
      <c r="F10" s="61" t="str">
        <f>IFERROR(VLOOKUP(Leistungsziele!G9,tbldropdownHK[],2),"")</f>
        <v/>
      </c>
      <c r="G10" s="30"/>
    </row>
    <row r="11" spans="1:7" ht="20.5" customHeight="1" x14ac:dyDescent="0.25">
      <c r="A11" s="15" t="str">
        <f>LEFT(Leistungsziele!A10,FIND(" ",Leistungsziele!A10))</f>
        <v xml:space="preserve">a1.6 </v>
      </c>
      <c r="B11" s="19" t="str">
        <f>RIGHT(Leistungsziele!A10,LEN(Leistungsziele!A10)-FIND(" ",Leistungsziele!A10))</f>
        <v>… schützt die eigene physische und psychische Integrität und Würde sowie die der betreuten Personen. (K3)</v>
      </c>
      <c r="C11" s="60" t="str">
        <f>IFERROR(VLOOKUP(Leistungsziele!B10,tbldropdownHKBaStart[],2),"")</f>
        <v/>
      </c>
      <c r="D11" s="60" t="str">
        <f>IFERROR(VLOOKUP(Leistungsziele!C10,tbldropdownHKBaStart[],2),"")</f>
        <v/>
      </c>
      <c r="E11" s="60" t="str">
        <f>IFERROR(VLOOKUP(Leistungsziele!F10,tbldropdownHK[],2),"")</f>
        <v/>
      </c>
      <c r="F11" s="61" t="str">
        <f>IFERROR(VLOOKUP(Leistungsziele!G10,tbldropdownHK[],2),"")</f>
        <v/>
      </c>
      <c r="G11" s="30"/>
    </row>
    <row r="12" spans="1:7" ht="20.5" customHeight="1" x14ac:dyDescent="0.25">
      <c r="A12" s="15" t="str">
        <f>LEFT(Leistungsziele!A11,FIND(" ",Leistungsziele!A11))</f>
        <v xml:space="preserve">a1.7 </v>
      </c>
      <c r="B12" s="19" t="str">
        <f>RIGHT(Leistungsziele!A11,LEN(Leistungsziele!A11)-FIND(" ",Leistungsziele!A11))</f>
        <v>… hält die Datenschutzbestimmungen und die Schweigepflicht ein. (K3)</v>
      </c>
      <c r="C12" s="60" t="str">
        <f>IFERROR(VLOOKUP(Leistungsziele!B11,tbldropdownHKBaStart[],2),"")</f>
        <v/>
      </c>
      <c r="D12" s="60" t="str">
        <f>IFERROR(VLOOKUP(Leistungsziele!C11,tbldropdownHKBaStart[],2),"")</f>
        <v/>
      </c>
      <c r="E12" s="60" t="str">
        <f>IFERROR(VLOOKUP(Leistungsziele!F11,tbldropdownHK[],2),"")</f>
        <v/>
      </c>
      <c r="F12" s="61" t="str">
        <f>IFERROR(VLOOKUP(Leistungsziele!G11,tbldropdownHK[],2),"")</f>
        <v/>
      </c>
      <c r="G12" s="30"/>
    </row>
    <row r="13" spans="1:7" ht="20.5" customHeight="1" x14ac:dyDescent="0.25">
      <c r="A13" s="15" t="str">
        <f>LEFT(Leistungsziele!A12,FIND(" ",Leistungsziele!A12))</f>
        <v xml:space="preserve">a1.8 </v>
      </c>
      <c r="B13" s="20" t="str">
        <f>RIGHT(Leistungsziele!A12,LEN(Leistungsziele!A12)-FIND(" ",Leistungsziele!A12))</f>
        <v>… vertritt den eigenen Beruf gegenüber Dritten überzeugend. (K3)</v>
      </c>
      <c r="C13" s="62" t="str">
        <f>IFERROR(VLOOKUP(Leistungsziele!B12,tbldropdownHKBaStart[],2),"")</f>
        <v/>
      </c>
      <c r="D13" s="62" t="str">
        <f>IFERROR(VLOOKUP(Leistungsziele!C12,tbldropdownHKBaStart[],2),"")</f>
        <v/>
      </c>
      <c r="E13" s="62" t="str">
        <f>IFERROR(VLOOKUP(Leistungsziele!F12,tbldropdownHK[],2),"")</f>
        <v/>
      </c>
      <c r="F13" s="63" t="str">
        <f>IFERROR(VLOOKUP(Leistungsziele!G12,tbldropdownHK[],2),"")</f>
        <v/>
      </c>
      <c r="G13" s="31"/>
    </row>
    <row r="14" spans="1:7" ht="11.25" customHeight="1" x14ac:dyDescent="0.4">
      <c r="A14" s="14" t="str">
        <f>LEFT(Leistungsziele!A13,FIND(" ",Leistungsziele!A13))</f>
        <v xml:space="preserve">a2: </v>
      </c>
      <c r="B14" s="14" t="str">
        <f>RIGHT(Leistungsziele!A13,LEN(Leistungsziele!A13)-FIND(" ",Leistungsziele!A13))</f>
        <v>Die eigene Arbeit reflektieren</v>
      </c>
      <c r="C14"/>
      <c r="D14"/>
      <c r="E14"/>
      <c r="F14"/>
      <c r="G14"/>
    </row>
    <row r="15" spans="1:7" s="10" customFormat="1" ht="20.5" customHeight="1" x14ac:dyDescent="0.4">
      <c r="A15" s="15" t="str">
        <f>LEFT(Leistungsziele!A14,FIND(" ",Leistungsziele!A14))</f>
        <v xml:space="preserve">a2.1 </v>
      </c>
      <c r="B15" s="17" t="str">
        <f>RIGHT(Leistungsziele!A14,LEN(Leistungsziele!A14)-FIND(" ",Leistungsziele!A14))</f>
        <v>… reflektiert Berufssituationen und das eigene berufliche Handeln nach berufsethischen Aspekten. (K4)</v>
      </c>
      <c r="C15" s="59" t="str">
        <f>IFERROR(VLOOKUP(Leistungsziele!B14,tbldropdownHKBaStart[],2),"")</f>
        <v/>
      </c>
      <c r="D15" s="59" t="str">
        <f>IFERROR(VLOOKUP(Leistungsziele!C14,tbldropdownHKBaStart[],2),"")</f>
        <v/>
      </c>
      <c r="E15" s="59" t="str">
        <f>IFERROR(VLOOKUP(Leistungsziele!F14,tbldropdownHK[],2),"")</f>
        <v/>
      </c>
      <c r="F15" s="18" t="str">
        <f>IFERROR(VLOOKUP(Leistungsziele!G14,tbldropdownHK[],2),"")</f>
        <v/>
      </c>
      <c r="G15" s="29"/>
    </row>
    <row r="16" spans="1:7" s="10" customFormat="1" ht="20.5" customHeight="1" x14ac:dyDescent="0.4">
      <c r="A16" s="15" t="str">
        <f>LEFT(Leistungsziele!A15,FIND(" ",Leistungsziele!A15))</f>
        <v xml:space="preserve">a2.2 </v>
      </c>
      <c r="B16" s="17" t="str">
        <f>RIGHT(Leistungsziele!A15,LEN(Leistungsziele!A15)-FIND(" ",Leistungsziele!A15))</f>
        <v>… reflektiert Feedbacks und setzt Anregungen um. (K4)</v>
      </c>
      <c r="C16" s="59" t="str">
        <f>IFERROR(VLOOKUP(Leistungsziele!B15,tbldropdownHKBaStart[],2),"")</f>
        <v/>
      </c>
      <c r="D16" s="59" t="str">
        <f>IFERROR(VLOOKUP(Leistungsziele!C15,tbldropdownHKBaStart[],2),"")</f>
        <v/>
      </c>
      <c r="E16" s="59" t="str">
        <f>IFERROR(VLOOKUP(Leistungsziele!F15,tbldropdownHK[],2),"")</f>
        <v/>
      </c>
      <c r="F16" s="61" t="str">
        <f>IFERROR(VLOOKUP(Leistungsziele!G15,tbldropdownHK[],2),"")</f>
        <v/>
      </c>
      <c r="G16" s="29"/>
    </row>
    <row r="17" spans="1:7" s="10" customFormat="1" ht="20.5" customHeight="1" x14ac:dyDescent="0.4">
      <c r="A17" s="15" t="str">
        <f>LEFT(Leistungsziele!A16,FIND(" ",Leistungsziele!A16))</f>
        <v xml:space="preserve">a2.3 </v>
      </c>
      <c r="B17" s="17" t="str">
        <f>RIGHT(Leistungsziele!A16,LEN(Leistungsziele!A16)-FIND(" ",Leistungsziele!A16))</f>
        <v>… gibt Feedbacks gemäss den Feedbackregeln. (K3)</v>
      </c>
      <c r="C17" s="59" t="str">
        <f>IFERROR(VLOOKUP(Leistungsziele!B16,tbldropdownHKBaStart[],2),"")</f>
        <v/>
      </c>
      <c r="D17" s="59" t="str">
        <f>IFERROR(VLOOKUP(Leistungsziele!C16,tbldropdownHKBaStart[],2),"")</f>
        <v/>
      </c>
      <c r="E17" s="59" t="str">
        <f>IFERROR(VLOOKUP(Leistungsziele!F16,tbldropdownHK[],2),"")</f>
        <v/>
      </c>
      <c r="F17" s="61" t="str">
        <f>IFERROR(VLOOKUP(Leistungsziele!G16,tbldropdownHK[],2),"")</f>
        <v/>
      </c>
      <c r="G17" s="29"/>
    </row>
    <row r="18" spans="1:7" s="10" customFormat="1" ht="20.5" customHeight="1" x14ac:dyDescent="0.4">
      <c r="A18" s="15" t="str">
        <f>LEFT(Leistungsziele!A17,FIND(" ",Leistungsziele!A17))</f>
        <v xml:space="preserve">a2.4 </v>
      </c>
      <c r="B18" s="17" t="str">
        <f>RIGHT(Leistungsziele!A17,LEN(Leistungsziele!A17)-FIND(" ",Leistungsziele!A17))</f>
        <v>… bezieht Vorgaben und Leitsätze des Betriebes in ihre Reflexion mit ein. (K4)</v>
      </c>
      <c r="C18" s="59" t="str">
        <f>IFERROR(VLOOKUP(Leistungsziele!B17,tbldropdownHKBaStart[],2),"")</f>
        <v/>
      </c>
      <c r="D18" s="59" t="str">
        <f>IFERROR(VLOOKUP(Leistungsziele!C17,tbldropdownHKBaStart[],2),"")</f>
        <v/>
      </c>
      <c r="E18" s="59" t="str">
        <f>IFERROR(VLOOKUP(Leistungsziele!F17,tbldropdownHK[],2),"")</f>
        <v/>
      </c>
      <c r="F18" s="61" t="str">
        <f>IFERROR(VLOOKUP(Leistungsziele!G17,tbldropdownHK[],2),"")</f>
        <v/>
      </c>
      <c r="G18" s="29"/>
    </row>
    <row r="19" spans="1:7" s="10" customFormat="1" ht="20.5" customHeight="1" x14ac:dyDescent="0.4">
      <c r="A19" s="15" t="str">
        <f>LEFT(Leistungsziele!A18,FIND(" ",Leistungsziele!A18))</f>
        <v xml:space="preserve">a2.5 </v>
      </c>
      <c r="B19" s="17" t="str">
        <f>RIGHT(Leistungsziele!A18,LEN(Leistungsziele!A18)-FIND(" ",Leistungsziele!A18))</f>
        <v>… schätzt ihren Entwicklungs- bzw. Austauschbedarf ein und nimmt weiterführende Angebote bzw. Gespräche wahr. (K4)</v>
      </c>
      <c r="C19" s="59" t="str">
        <f>IFERROR(VLOOKUP(Leistungsziele!B18,tbldropdownHKBaStart[],2),"")</f>
        <v/>
      </c>
      <c r="D19" s="59" t="str">
        <f>IFERROR(VLOOKUP(Leistungsziele!C18,tbldropdownHKBaStart[],2),"")</f>
        <v/>
      </c>
      <c r="E19" s="59" t="str">
        <f>IFERROR(VLOOKUP(Leistungsziele!F18,tbldropdownHK[],2),"")</f>
        <v/>
      </c>
      <c r="F19" s="61" t="str">
        <f>IFERROR(VLOOKUP(Leistungsziele!G18,tbldropdownHK[],2),"")</f>
        <v/>
      </c>
      <c r="G19" s="29"/>
    </row>
    <row r="20" spans="1:7" s="10" customFormat="1" ht="20.5" customHeight="1" x14ac:dyDescent="0.4">
      <c r="A20" s="15" t="str">
        <f>LEFT(Leistungsziele!A19,FIND(" ",Leistungsziele!A19))</f>
        <v xml:space="preserve">a2.6 </v>
      </c>
      <c r="B20" s="16" t="str">
        <f>RIGHT(Leistungsziele!A19,LEN(Leistungsziele!A19)-FIND(" ",Leistungsziele!A19))</f>
        <v>… vertritt die eigene Meinung angemessen und erklärt, wie sie Entscheidungen mitträgt. (K3)</v>
      </c>
      <c r="C20" s="64" t="str">
        <f>IFERROR(VLOOKUP(Leistungsziele!B19,tbldropdownHKBaStart[],2),"")</f>
        <v/>
      </c>
      <c r="D20" s="64" t="str">
        <f>IFERROR(VLOOKUP(Leistungsziele!C19,tbldropdownHKBaStart[],2),"")</f>
        <v/>
      </c>
      <c r="E20" s="64" t="str">
        <f>IFERROR(VLOOKUP(Leistungsziele!F19,tbldropdownHK[],2),"")</f>
        <v/>
      </c>
      <c r="F20" s="63" t="str">
        <f>IFERROR(VLOOKUP(Leistungsziele!G19,tbldropdownHK[],2),"")</f>
        <v/>
      </c>
      <c r="G20" s="32"/>
    </row>
    <row r="21" spans="1:7" ht="11.25" customHeight="1" x14ac:dyDescent="0.4">
      <c r="A21" s="14" t="str">
        <f>LEFT(Leistungsziele!A20,FIND(" ",Leistungsziele!A20))</f>
        <v xml:space="preserve">a3: </v>
      </c>
      <c r="B21" s="14" t="str">
        <f>RIGHT(Leistungsziele!A20,LEN(Leistungsziele!A20)-FIND(" ",Leistungsziele!A20))</f>
        <v>Professionelle Beziehungen gestalten</v>
      </c>
      <c r="C21"/>
      <c r="D21"/>
      <c r="E21"/>
      <c r="F21"/>
      <c r="G21"/>
    </row>
    <row r="22" spans="1:7" s="10" customFormat="1" ht="30" customHeight="1" x14ac:dyDescent="0.4">
      <c r="A22" s="15" t="str">
        <f>LEFT(Leistungsziele!A21,FIND(" ",Leistungsziele!A21))</f>
        <v xml:space="preserve">a3.1 </v>
      </c>
      <c r="B22" s="17" t="str">
        <f>RIGHT(Leistungsziele!A21,LEN(Leistungsziele!A21)-FIND(" ",Leistungsziele!A21))</f>
        <v>… unterscheidet professionelle Beziehungen von privaten Beziehungen. (K3)</v>
      </c>
      <c r="C22" s="59" t="str">
        <f>IFERROR(VLOOKUP(Leistungsziele!B21,tbldropdownHKBaStart[],2),"")</f>
        <v/>
      </c>
      <c r="D22" s="59" t="str">
        <f>IFERROR(VLOOKUP(Leistungsziele!C21,tbldropdownHKBaStart[],2),"")</f>
        <v/>
      </c>
      <c r="E22" s="59" t="str">
        <f>IFERROR(VLOOKUP(Leistungsziele!F21,tbldropdownHK[],2),"")</f>
        <v/>
      </c>
      <c r="F22" s="18" t="str">
        <f>IFERROR(VLOOKUP(Leistungsziele!G21,tbldropdownHK[],2),"")</f>
        <v/>
      </c>
      <c r="G22" s="29"/>
    </row>
    <row r="23" spans="1:7" s="10" customFormat="1" ht="30" customHeight="1" x14ac:dyDescent="0.4">
      <c r="A23" s="15" t="str">
        <f>LEFT(Leistungsziele!A22,FIND(" ",Leistungsziele!A22))</f>
        <v xml:space="preserve">a3.2 </v>
      </c>
      <c r="B23" s="17" t="str">
        <f>RIGHT(Leistungsziele!A22,LEN(Leistungsziele!A22)-FIND(" ",Leistungsziele!A22))</f>
        <v>… wählt in der professionellen Beziehung die jeweils angemessene Nähe und Distanz. (K4)</v>
      </c>
      <c r="C23" s="59" t="str">
        <f>IFERROR(VLOOKUP(Leistungsziele!B22,tbldropdownHKBaStart[],2),"")</f>
        <v/>
      </c>
      <c r="D23" s="59" t="str">
        <f>IFERROR(VLOOKUP(Leistungsziele!C22,tbldropdownHKBaStart[],2),"")</f>
        <v/>
      </c>
      <c r="E23" s="59" t="str">
        <f>IFERROR(VLOOKUP(Leistungsziele!F22,tbldropdownHK[],2),"")</f>
        <v/>
      </c>
      <c r="F23" s="61" t="str">
        <f>IFERROR(VLOOKUP(Leistungsziele!G22,tbldropdownHK[],2),"")</f>
        <v/>
      </c>
      <c r="G23" s="29"/>
    </row>
    <row r="24" spans="1:7" s="10" customFormat="1" ht="30" customHeight="1" x14ac:dyDescent="0.4">
      <c r="A24" s="15" t="str">
        <f>LEFT(Leistungsziele!A23,FIND(" ",Leistungsziele!A23))</f>
        <v xml:space="preserve">a3.3 </v>
      </c>
      <c r="B24" s="17" t="str">
        <f>RIGHT(Leistungsziele!A23,LEN(Leistungsziele!A23)-FIND(" ",Leistungsziele!A23))</f>
        <v>… plant und gestaltet den Beziehungsaufbau oder die Beziehungsauflösung sorgfältig und ausgehend von den Bedürfnissen der betreuten Person. (K3)</v>
      </c>
      <c r="C24" s="59" t="str">
        <f>IFERROR(VLOOKUP(Leistungsziele!B23,tbldropdownHKBaStart[],2),"")</f>
        <v/>
      </c>
      <c r="D24" s="59" t="str">
        <f>IFERROR(VLOOKUP(Leistungsziele!C23,tbldropdownHKBaStart[],2),"")</f>
        <v/>
      </c>
      <c r="E24" s="59" t="str">
        <f>IFERROR(VLOOKUP(Leistungsziele!F23,tbldropdownHK[],2),"")</f>
        <v/>
      </c>
      <c r="F24" s="61" t="str">
        <f>IFERROR(VLOOKUP(Leistungsziele!G23,tbldropdownHK[],2),"")</f>
        <v/>
      </c>
      <c r="G24" s="29"/>
    </row>
    <row r="25" spans="1:7" s="10" customFormat="1" ht="30" customHeight="1" x14ac:dyDescent="0.4">
      <c r="A25" s="15" t="str">
        <f>LEFT(Leistungsziele!A24,FIND(" ",Leistungsziele!A24))</f>
        <v xml:space="preserve">a3.4 </v>
      </c>
      <c r="B25" s="17" t="str">
        <f>RIGHT(Leistungsziele!A24,LEN(Leistungsziele!A24)-FIND(" ",Leistungsziele!A24))</f>
        <v>… baut zu allen betreuten Personen eine professionelle Beziehung auf, kann diese halten, entwickeln und wieder beenden. (K3)</v>
      </c>
      <c r="C25" s="59" t="str">
        <f>IFERROR(VLOOKUP(Leistungsziele!B24,tbldropdownHKBaStart[],2),"")</f>
        <v/>
      </c>
      <c r="D25" s="59" t="str">
        <f>IFERROR(VLOOKUP(Leistungsziele!C24,tbldropdownHKBaStart[],2),"")</f>
        <v/>
      </c>
      <c r="E25" s="59" t="str">
        <f>IFERROR(VLOOKUP(Leistungsziele!F24,tbldropdownHK[],2),"")</f>
        <v/>
      </c>
      <c r="F25" s="61" t="str">
        <f>IFERROR(VLOOKUP(Leistungsziele!G24,tbldropdownHK[],2),"")</f>
        <v/>
      </c>
      <c r="G25" s="29"/>
    </row>
    <row r="26" spans="1:7" s="10" customFormat="1" ht="30" customHeight="1" x14ac:dyDescent="0.4">
      <c r="A26" s="15" t="str">
        <f>LEFT(Leistungsziele!A25,FIND(" ",Leistungsziele!A25))</f>
        <v xml:space="preserve">a3.5 </v>
      </c>
      <c r="B26" s="17" t="str">
        <f>RIGHT(Leistungsziele!A25,LEN(Leistungsziele!A25)-FIND(" ",Leistungsziele!A25))</f>
        <v>… verhält sich in ihren professionellen Beziehungen wertschätzend, emphatisch und kongruent. (K3)</v>
      </c>
      <c r="C26" s="59" t="str">
        <f>IFERROR(VLOOKUP(Leistungsziele!B25,tbldropdownHKBaStart[],2),"")</f>
        <v/>
      </c>
      <c r="D26" s="59" t="str">
        <f>IFERROR(VLOOKUP(Leistungsziele!C25,tbldropdownHKBaStart[],2),"")</f>
        <v/>
      </c>
      <c r="E26" s="59" t="str">
        <f>IFERROR(VLOOKUP(Leistungsziele!F25,tbldropdownHK[],2),"")</f>
        <v/>
      </c>
      <c r="F26" s="61" t="str">
        <f>IFERROR(VLOOKUP(Leistungsziele!G25,tbldropdownHK[],2),"")</f>
        <v/>
      </c>
      <c r="G26" s="29"/>
    </row>
    <row r="27" spans="1:7" s="10" customFormat="1" ht="30" customHeight="1" x14ac:dyDescent="0.4">
      <c r="A27" s="15" t="str">
        <f>LEFT(Leistungsziele!A26,FIND(" ",Leistungsziele!A26))</f>
        <v xml:space="preserve">a3.6 </v>
      </c>
      <c r="B27" s="17" t="str">
        <f>RIGHT(Leistungsziele!A26,LEN(Leistungsziele!A26)-FIND(" ",Leistungsziele!A26))</f>
        <v>… gestaltet die professionelle Beziehung im Bewusstsein der Problematik von Macht und Abhängigkeit im Betreuungsverhältnis. (K3)</v>
      </c>
      <c r="C27" s="59" t="str">
        <f>IFERROR(VLOOKUP(Leistungsziele!B26,tbldropdownHKBaStart[],2),"")</f>
        <v/>
      </c>
      <c r="D27" s="59" t="str">
        <f>IFERROR(VLOOKUP(Leistungsziele!C26,tbldropdownHKBaStart[],2),"")</f>
        <v/>
      </c>
      <c r="E27" s="59" t="str">
        <f>IFERROR(VLOOKUP(Leistungsziele!F26,tbldropdownHK[],2),"")</f>
        <v/>
      </c>
      <c r="F27" s="61" t="str">
        <f>IFERROR(VLOOKUP(Leistungsziele!G26,tbldropdownHK[],2),"")</f>
        <v/>
      </c>
      <c r="G27" s="29"/>
    </row>
    <row r="28" spans="1:7" s="10" customFormat="1" ht="30" customHeight="1" x14ac:dyDescent="0.4">
      <c r="A28" s="15" t="str">
        <f>LEFT(Leistungsziele!A27,FIND(" ",Leistungsziele!A27))</f>
        <v xml:space="preserve">a3.7 </v>
      </c>
      <c r="B28" s="16" t="str">
        <f>RIGHT(Leistungsziele!A27,LEN(Leistungsziele!A27)-FIND(" ",Leistungsziele!A27))</f>
        <v>… ist sich der Wirkung der eigenen Befindlichkeit auf die professionelle Beziehung bewusst und geht damit für alle Beteiligten förderlich um. (K4)</v>
      </c>
      <c r="C28" s="64" t="str">
        <f>IFERROR(VLOOKUP(Leistungsziele!B27,tbldropdownHKBaStart[],2),"")</f>
        <v/>
      </c>
      <c r="D28" s="64" t="str">
        <f>IFERROR(VLOOKUP(Leistungsziele!C27,tbldropdownHKBaStart[],2),"")</f>
        <v/>
      </c>
      <c r="E28" s="64" t="str">
        <f>IFERROR(VLOOKUP(Leistungsziele!F27,tbldropdownHK[],2),"")</f>
        <v/>
      </c>
      <c r="F28" s="63" t="str">
        <f>IFERROR(VLOOKUP(Leistungsziele!G27,tbldropdownHK[],2),"")</f>
        <v/>
      </c>
      <c r="G28" s="32"/>
    </row>
    <row r="29" spans="1:7" ht="11.25" customHeight="1" x14ac:dyDescent="0.4">
      <c r="A29" s="14" t="str">
        <f>LEFT(Leistungsziele!A28,FIND(" ",Leistungsziele!A28))</f>
        <v xml:space="preserve">a4: </v>
      </c>
      <c r="B29" s="14" t="str">
        <f>RIGHT(Leistungsziele!A28,LEN(Leistungsziele!A28)-FIND(" ",Leistungsziele!A28))</f>
        <v xml:space="preserve">Situations- und adressatengerecht kommunizieren </v>
      </c>
      <c r="C29"/>
      <c r="D29"/>
      <c r="E29"/>
      <c r="F29"/>
      <c r="G29"/>
    </row>
    <row r="30" spans="1:7" ht="30" customHeight="1" x14ac:dyDescent="0.25">
      <c r="A30" s="15" t="str">
        <f>LEFT(Leistungsziele!A29,FIND(" ",Leistungsziele!A29))</f>
        <v xml:space="preserve">a4.1 </v>
      </c>
      <c r="B30" s="17" t="str">
        <f>RIGHT(Leistungsziele!A29,LEN(Leistungsziele!A29)-FIND(" ",Leistungsziele!A29))</f>
        <v>… kommuniziert situations-, adressatengerecht und wertschätzend. (K3)</v>
      </c>
      <c r="C30" s="59" t="str">
        <f>IFERROR(VLOOKUP(Leistungsziele!B29,tbldropdownHKBaStart[],2),"")</f>
        <v/>
      </c>
      <c r="D30" s="59" t="str">
        <f>IFERROR(VLOOKUP(Leistungsziele!C29,tbldropdownHKBaStart[],2),"")</f>
        <v/>
      </c>
      <c r="E30" s="59" t="str">
        <f>IFERROR(VLOOKUP(Leistungsziele!F29,tbldropdownHK[],2),"")</f>
        <v/>
      </c>
      <c r="F30" s="18" t="str">
        <f>IFERROR(VLOOKUP(Leistungsziele!G29,tbldropdownHK[],2),"")</f>
        <v/>
      </c>
      <c r="G30" s="29"/>
    </row>
    <row r="31" spans="1:7" ht="30" customHeight="1" x14ac:dyDescent="0.25">
      <c r="A31" s="15" t="str">
        <f>LEFT(Leistungsziele!A30,FIND(" ",Leistungsziele!A30))</f>
        <v xml:space="preserve">a4.2 </v>
      </c>
      <c r="B31" s="17" t="str">
        <f>RIGHT(Leistungsziele!A30,LEN(Leistungsziele!A30)-FIND(" ",Leistungsziele!A30))</f>
        <v>… berücksichtigt in ihrer Kommunikation die Situation von Personen mit Migrationshintergrund. (K3)</v>
      </c>
      <c r="C31" s="59" t="str">
        <f>IFERROR(VLOOKUP(Leistungsziele!B30,tbldropdownHKBaStart[],2),"")</f>
        <v/>
      </c>
      <c r="D31" s="59" t="str">
        <f>IFERROR(VLOOKUP(Leistungsziele!C30,tbldropdownHKBaStart[],2),"")</f>
        <v/>
      </c>
      <c r="E31" s="59" t="str">
        <f>IFERROR(VLOOKUP(Leistungsziele!F30,tbldropdownHK[],2),"")</f>
        <v/>
      </c>
      <c r="F31" s="61" t="str">
        <f>IFERROR(VLOOKUP(Leistungsziele!G30,tbldropdownHK[],2),"")</f>
        <v/>
      </c>
      <c r="G31" s="29"/>
    </row>
    <row r="32" spans="1:7" ht="30" customHeight="1" x14ac:dyDescent="0.25">
      <c r="A32" s="15" t="str">
        <f>LEFT(Leistungsziele!A31,FIND(" ",Leistungsziele!A31))</f>
        <v xml:space="preserve">a4.3 </v>
      </c>
      <c r="B32" s="17" t="str">
        <f>RIGHT(Leistungsziele!A31,LEN(Leistungsziele!A31)-FIND(" ",Leistungsziele!A31))</f>
        <v>… unterstützt und fördert die Kommunikation des Gegenübers unter Berücksichtigung der Selbstbestimmung. (K3)</v>
      </c>
      <c r="C32" s="59" t="str">
        <f>IFERROR(VLOOKUP(Leistungsziele!B31,tbldropdownHKBaStart[],2),"")</f>
        <v/>
      </c>
      <c r="D32" s="59" t="str">
        <f>IFERROR(VLOOKUP(Leistungsziele!C31,tbldropdownHKBaStart[],2),"")</f>
        <v/>
      </c>
      <c r="E32" s="59" t="str">
        <f>IFERROR(VLOOKUP(Leistungsziele!F31,tbldropdownHK[],2),"")</f>
        <v/>
      </c>
      <c r="F32" s="61" t="str">
        <f>IFERROR(VLOOKUP(Leistungsziele!G31,tbldropdownHK[],2),"")</f>
        <v/>
      </c>
      <c r="G32" s="29"/>
    </row>
    <row r="33" spans="1:7" ht="30" customHeight="1" x14ac:dyDescent="0.25">
      <c r="A33" s="15" t="str">
        <f>LEFT(Leistungsziele!A32,FIND(" ",Leistungsziele!A32))</f>
        <v xml:space="preserve">a4.4 </v>
      </c>
      <c r="B33" s="16" t="str">
        <f>RIGHT(Leistungsziele!A32,LEN(Leistungsziele!A32)-FIND(" ",Leistungsziele!A32))</f>
        <v>… nimmt verbale und nonverbale Botschaften der betreuten Person wahr und reagiert entsprechend. (K3)</v>
      </c>
      <c r="C33" s="64" t="str">
        <f>IFERROR(VLOOKUP(Leistungsziele!B32,tbldropdownHKBaStart[],2),"")</f>
        <v/>
      </c>
      <c r="D33" s="64" t="str">
        <f>IFERROR(VLOOKUP(Leistungsziele!C32,tbldropdownHKBaStart[],2),"")</f>
        <v/>
      </c>
      <c r="E33" s="64" t="str">
        <f>IFERROR(VLOOKUP(Leistungsziele!F32,tbldropdownHK[],2),"")</f>
        <v/>
      </c>
      <c r="F33" s="63" t="str">
        <f>IFERROR(VLOOKUP(Leistungsziele!G32,tbldropdownHK[],2),"")</f>
        <v/>
      </c>
      <c r="G33" s="32"/>
    </row>
    <row r="34" spans="1:7" ht="14.6" x14ac:dyDescent="0.4">
      <c r="A34" s="14" t="str">
        <f>LEFT(Leistungsziele!A33,FIND(" ",Leistungsziele!A33))</f>
        <v xml:space="preserve">a5: </v>
      </c>
      <c r="B34" s="14" t="str">
        <f>RIGHT(Leistungsziele!A33,LEN(Leistungsziele!A33)-FIND(" ",Leistungsziele!A33))</f>
        <v>An der Bewältigung von Konflikten mitarbeiten</v>
      </c>
      <c r="C34"/>
      <c r="D34"/>
      <c r="E34"/>
      <c r="F34"/>
      <c r="G34"/>
    </row>
    <row r="35" spans="1:7" ht="30" customHeight="1" x14ac:dyDescent="0.25">
      <c r="A35" s="15" t="str">
        <f>LEFT(Leistungsziele!A34,FIND(" ",Leistungsziele!A34))</f>
        <v xml:space="preserve">a5.1 </v>
      </c>
      <c r="B35" s="17" t="str">
        <f>RIGHT(Leistungsziele!A34,LEN(Leistungsziele!A34)-FIND(" ",Leistungsziele!A34))</f>
        <v>… begleitet die Bewältigung von alltäglichen Konflikten lösungsorientiert. (K3)</v>
      </c>
      <c r="C35" s="59" t="str">
        <f>IFERROR(VLOOKUP(Leistungsziele!B34,tbldropdownHKBaStart[],2),"")</f>
        <v/>
      </c>
      <c r="D35" s="59" t="str">
        <f>IFERROR(VLOOKUP(Leistungsziele!C34,tbldropdownHKBaStart[],2),"")</f>
        <v/>
      </c>
      <c r="E35" s="59" t="str">
        <f>IFERROR(VLOOKUP(Leistungsziele!F34,tbldropdownHK[],2),"")</f>
        <v/>
      </c>
      <c r="F35" s="18" t="str">
        <f>IFERROR(VLOOKUP(Leistungsziele!G34,tbldropdownHK[],2),"")</f>
        <v/>
      </c>
      <c r="G35" s="29"/>
    </row>
    <row r="36" spans="1:7" ht="30" customHeight="1" x14ac:dyDescent="0.25">
      <c r="A36" s="15" t="str">
        <f>LEFT(Leistungsziele!A35,FIND(" ",Leistungsziele!A35))</f>
        <v xml:space="preserve">a5.2 </v>
      </c>
      <c r="B36" s="17" t="str">
        <f>RIGHT(Leistungsziele!A35,LEN(Leistungsziele!A35)-FIND(" ",Leistungsziele!A35))</f>
        <v>… spricht Konflikte im Team situationsangepasst an und beteiligt sich aktiv an der gemeinsamen Lösungsfindung. (K3)</v>
      </c>
      <c r="C36" s="59" t="str">
        <f>IFERROR(VLOOKUP(Leistungsziele!B35,tbldropdownHKBaStart[],2),"")</f>
        <v/>
      </c>
      <c r="D36" s="59" t="str">
        <f>IFERROR(VLOOKUP(Leistungsziele!C35,tbldropdownHKBaStart[],2),"")</f>
        <v/>
      </c>
      <c r="E36" s="59" t="str">
        <f>IFERROR(VLOOKUP(Leistungsziele!F35,tbldropdownHK[],2),"")</f>
        <v/>
      </c>
      <c r="F36" s="63" t="str">
        <f>IFERROR(VLOOKUP(Leistungsziele!G35,tbldropdownHK[],2),"")</f>
        <v/>
      </c>
      <c r="G36" s="29"/>
    </row>
    <row r="37" spans="1:7" ht="30" customHeight="1" x14ac:dyDescent="0.25">
      <c r="A37" s="15" t="str">
        <f>LEFT(Leistungsziele!A36,FIND(" ",Leistungsziele!A36))</f>
        <v xml:space="preserve">a5.3 </v>
      </c>
      <c r="B37" s="17" t="str">
        <f>RIGHT(Leistungsziele!A36,LEN(Leistungsziele!A36)-FIND(" ",Leistungsziele!A36))</f>
        <v>… bewahrt in Konfliktsituationen Ruhe und begegnet den Beteiligten empathisch. (K3)</v>
      </c>
      <c r="C37" s="59" t="str">
        <f>IFERROR(VLOOKUP(Leistungsziele!B36,tbldropdownHKBaStart[],2),"")</f>
        <v/>
      </c>
      <c r="D37" s="59" t="str">
        <f>IFERROR(VLOOKUP(Leistungsziele!C36,tbldropdownHKBaStart[],2),"")</f>
        <v/>
      </c>
      <c r="E37" s="59" t="str">
        <f>IFERROR(VLOOKUP(Leistungsziele!F36,tbldropdownHK[],2),"")</f>
        <v/>
      </c>
      <c r="F37" s="63" t="str">
        <f>IFERROR(VLOOKUP(Leistungsziele!G36,tbldropdownHK[],2),"")</f>
        <v/>
      </c>
      <c r="G37" s="29"/>
    </row>
    <row r="38" spans="1:7" ht="30" customHeight="1" x14ac:dyDescent="0.25">
      <c r="A38" s="15" t="str">
        <f>LEFT(Leistungsziele!A37,FIND(" ",Leistungsziele!A37))</f>
        <v xml:space="preserve">a5.4 </v>
      </c>
      <c r="B38" s="17" t="str">
        <f>RIGHT(Leistungsziele!A37,LEN(Leistungsziele!A37)-FIND(" ",Leistungsziele!A37))</f>
        <v>… stärkt die Selbstverantwortung der betreuten Person bei der Konfliktbewältigung. (K3)</v>
      </c>
      <c r="C38" s="59" t="str">
        <f>IFERROR(VLOOKUP(Leistungsziele!B37,tbldropdownHKBaStart[],2),"")</f>
        <v/>
      </c>
      <c r="D38" s="59" t="str">
        <f>IFERROR(VLOOKUP(Leistungsziele!C37,tbldropdownHKBaStart[],2),"")</f>
        <v/>
      </c>
      <c r="E38" s="59" t="str">
        <f>IFERROR(VLOOKUP(Leistungsziele!F37,tbldropdownHK[],2),"")</f>
        <v/>
      </c>
      <c r="F38" s="63" t="str">
        <f>IFERROR(VLOOKUP(Leistungsziele!G37,tbldropdownHK[],2),"")</f>
        <v/>
      </c>
      <c r="G38" s="29"/>
    </row>
    <row r="39" spans="1:7" ht="30" customHeight="1" x14ac:dyDescent="0.25">
      <c r="A39" s="15" t="str">
        <f>LEFT(Leistungsziele!A38,FIND(" ",Leistungsziele!A38))</f>
        <v xml:space="preserve">a5.5 </v>
      </c>
      <c r="B39" s="16" t="str">
        <f>RIGHT(Leistungsziele!A38,LEN(Leistungsziele!A38)-FIND(" ",Leistungsziele!A38))</f>
        <v>… schätzt die eigenen Grenzen im Konfliktfall ein und zieht bei Bedarf Unterstützung hinzu. (K4)</v>
      </c>
      <c r="C39" s="64" t="str">
        <f>IFERROR(VLOOKUP(Leistungsziele!B38,tbldropdownHKBaStart[],2),"")</f>
        <v/>
      </c>
      <c r="D39" s="64" t="str">
        <f>IFERROR(VLOOKUP(Leistungsziele!C38,tbldropdownHKBaStart[],2),"")</f>
        <v/>
      </c>
      <c r="E39" s="64" t="str">
        <f>IFERROR(VLOOKUP(Leistungsziele!F38,tbldropdownHK[],2),"")</f>
        <v/>
      </c>
      <c r="F39" s="63" t="str">
        <f>IFERROR(VLOOKUP(Leistungsziele!G38,tbldropdownHK[],2),"")</f>
        <v/>
      </c>
      <c r="G39" s="32"/>
    </row>
    <row r="40" spans="1:7" ht="15.65" customHeight="1" x14ac:dyDescent="0.4">
      <c r="A40" s="49" t="str">
        <f>LEFT(Leistungsziele!A40,FIND(" ",Leistungsziele!A40))</f>
        <v xml:space="preserve">b. </v>
      </c>
      <c r="B40" s="49" t="str">
        <f>RIGHT(Leistungsziele!A40,LEN(Leistungsziele!A40)-FIND(" ",Leistungsziele!A40))</f>
        <v>Begleiten im Alltag</v>
      </c>
      <c r="C40" s="50"/>
      <c r="D40" s="50"/>
      <c r="E40" s="50"/>
      <c r="F40" s="50"/>
      <c r="G40" s="50"/>
    </row>
    <row r="41" spans="1:7" ht="12.65" customHeight="1" x14ac:dyDescent="0.4">
      <c r="A41" s="14" t="str">
        <f>LEFT(Leistungsziele!A41,FIND(" ",Leistungsziele!A41))</f>
        <v xml:space="preserve">b1: </v>
      </c>
      <c r="B41" s="14" t="str">
        <f>RIGHT(Leistungsziele!A41,LEN(Leistungsziele!A41)-FIND(" ",Leistungsziele!A41))</f>
        <v>Die eigenen Arbeiten planen</v>
      </c>
      <c r="C41"/>
      <c r="D41"/>
      <c r="E41"/>
      <c r="F41"/>
      <c r="G41"/>
    </row>
    <row r="42" spans="1:7" ht="13.4" customHeight="1" x14ac:dyDescent="0.25">
      <c r="A42" s="15" t="str">
        <f>LEFT(Leistungsziele!A42,FIND(" ",Leistungsziele!A42))</f>
        <v xml:space="preserve">b1.1 </v>
      </c>
      <c r="B42" s="21" t="str">
        <f>LEFT(RIGHT(Leistungsziele!A42,LEN(Leistungsziele!A42)-FIND(" ",Leistungsziele!A42)),55)&amp;"…"</f>
        <v>… erstellt eine Tagesplanung in Bezug auf die Aktivität…</v>
      </c>
      <c r="C42" s="65" t="str">
        <f>IFERROR(VLOOKUP(Leistungsziele!B42,tbldropdownHK[],2),"")</f>
        <v/>
      </c>
      <c r="D42" s="65" t="str">
        <f>IFERROR(VLOOKUP(Leistungsziele!C42,tbldropdownHK[],2),"")</f>
        <v/>
      </c>
      <c r="E42" s="24" t="str">
        <f>IFERROR(VLOOKUP(Leistungsziele!F42,tbldropdownHK[],2),"")</f>
        <v/>
      </c>
      <c r="F42" s="24" t="str">
        <f>IFERROR(VLOOKUP(Leistungsziele!G42,tbldropdownHK[],2),"")</f>
        <v/>
      </c>
      <c r="G42" s="52" t="s">
        <v>207</v>
      </c>
    </row>
    <row r="43" spans="1:7" ht="13.4" customHeight="1" x14ac:dyDescent="0.25">
      <c r="A43" s="15" t="str">
        <f>LEFT(Leistungsziele!A43,FIND(" ",Leistungsziele!A43))</f>
        <v xml:space="preserve">b1.2 </v>
      </c>
      <c r="B43" s="22" t="str">
        <f>LEFT(RIGHT(Leistungsziele!A43,LEN(Leistungsziele!A43)-FIND(" ",Leistungsziele!A43)),55)&amp;"…"</f>
        <v>… erfüllt die vom Betrieb übertragenen Aufgaben selbstv…</v>
      </c>
      <c r="C43" s="66" t="str">
        <f>IFERROR(VLOOKUP(Leistungsziele!B43,tbldropdownHK[],2),"")</f>
        <v/>
      </c>
      <c r="D43" s="66" t="str">
        <f>IFERROR(VLOOKUP(Leistungsziele!C43,tbldropdownHK[],2),"")</f>
        <v/>
      </c>
      <c r="E43" s="25" t="str">
        <f>IFERROR(VLOOKUP(Leistungsziele!F43,tbldropdownHK[],2),"")</f>
        <v/>
      </c>
      <c r="F43" s="25" t="str">
        <f>IFERROR(VLOOKUP(Leistungsziele!G43,tbldropdownHK[],2),"")</f>
        <v/>
      </c>
      <c r="G43" s="53"/>
    </row>
    <row r="44" spans="1:7" ht="13.4" customHeight="1" x14ac:dyDescent="0.25">
      <c r="A44" s="15" t="str">
        <f>LEFT(Leistungsziele!A44,FIND(" ",Leistungsziele!A44))</f>
        <v xml:space="preserve">b1.3 </v>
      </c>
      <c r="B44" s="23" t="str">
        <f>LEFT(RIGHT(Leistungsziele!A44,LEN(Leistungsziele!A44)-FIND(" ",Leistungsziele!A44)),55)&amp;"…"</f>
        <v>… berücksichtigt die Interessen und die Bedürfnisse der…</v>
      </c>
      <c r="C44" s="67" t="str">
        <f>IFERROR(VLOOKUP(Leistungsziele!B44,tbldropdownHK[],2),"")</f>
        <v/>
      </c>
      <c r="D44" s="67" t="str">
        <f>IFERROR(VLOOKUP(Leistungsziele!C44,tbldropdownHK[],2),"")</f>
        <v/>
      </c>
      <c r="E44" s="26" t="str">
        <f>IFERROR(VLOOKUP(Leistungsziele!F44,tbldropdownHK[],2),"")</f>
        <v/>
      </c>
      <c r="F44" s="26" t="str">
        <f>IFERROR(VLOOKUP(Leistungsziele!G44,tbldropdownHK[],2),"")</f>
        <v/>
      </c>
      <c r="G44" s="54"/>
    </row>
    <row r="45" spans="1:7" ht="12.65" customHeight="1" x14ac:dyDescent="0.4">
      <c r="A45" s="14" t="str">
        <f>LEFT(Leistungsziele!A45,FIND(" ",Leistungsziele!A45))</f>
        <v xml:space="preserve">b2: </v>
      </c>
      <c r="B45" s="14" t="str">
        <f>RIGHT(Leistungsziele!A45,LEN(Leistungsziele!A45)-FIND(" ",Leistungsziele!A45))</f>
        <v xml:space="preserve">Den Tagesablauf der betreuten Personen strukturiert gestalten </v>
      </c>
      <c r="C45"/>
      <c r="D45"/>
      <c r="E45"/>
      <c r="F45"/>
      <c r="G45"/>
    </row>
    <row r="46" spans="1:7" ht="13.4" customHeight="1" x14ac:dyDescent="0.25">
      <c r="A46" s="15" t="str">
        <f>LEFT(Leistungsziele!A46,FIND(" ",Leistungsziele!A46))</f>
        <v xml:space="preserve">b2.1 </v>
      </c>
      <c r="B46" s="21" t="str">
        <f>LEFT(RIGHT(Leistungsziele!A46,LEN(Leistungsziele!A46)-FIND(" ",Leistungsziele!A46)),55)&amp;"…"</f>
        <v>… setzt einen rhythmisierten Tagesablauf, der adäquate …</v>
      </c>
      <c r="C46" s="65" t="str">
        <f>IFERROR(VLOOKUP(Leistungsziele!B46,tbldropdownHK[],2),"")</f>
        <v/>
      </c>
      <c r="D46" s="65" t="str">
        <f>IFERROR(VLOOKUP(Leistungsziele!C46,tbldropdownHK[],2),"")</f>
        <v/>
      </c>
      <c r="E46" s="24" t="str">
        <f>IFERROR(VLOOKUP(Leistungsziele!F46,tbldropdownHK[],2),"")</f>
        <v/>
      </c>
      <c r="F46" s="24" t="str">
        <f>IFERROR(VLOOKUP(Leistungsziele!G46,tbldropdownHK[],2),"")</f>
        <v/>
      </c>
      <c r="G46" s="55"/>
    </row>
    <row r="47" spans="1:7" ht="13.4" customHeight="1" x14ac:dyDescent="0.25">
      <c r="A47" s="15" t="str">
        <f>LEFT(Leistungsziele!A47,FIND(" ",Leistungsziele!A47))</f>
        <v xml:space="preserve">b2.2 </v>
      </c>
      <c r="B47" s="22" t="str">
        <f>LEFT(RIGHT(Leistungsziele!A47,LEN(Leistungsziele!A47)-FIND(" ",Leistungsziele!A47)),55)&amp;"…"</f>
        <v>… nimmt Bedürfnisse und das aktuelle Befinden der einze…</v>
      </c>
      <c r="C47" s="66" t="str">
        <f>IFERROR(VLOOKUP(Leistungsziele!B47,tbldropdownHK[],2),"")</f>
        <v/>
      </c>
      <c r="D47" s="66" t="str">
        <f>IFERROR(VLOOKUP(Leistungsziele!C47,tbldropdownHK[],2),"")</f>
        <v/>
      </c>
      <c r="E47" s="25" t="str">
        <f>IFERROR(VLOOKUP(Leistungsziele!F47,tbldropdownHK[],2),"")</f>
        <v/>
      </c>
      <c r="F47" s="25" t="str">
        <f>IFERROR(VLOOKUP(Leistungsziele!G47,tbldropdownHK[],2),"")</f>
        <v/>
      </c>
      <c r="G47" s="53"/>
    </row>
    <row r="48" spans="1:7" ht="13.4" customHeight="1" x14ac:dyDescent="0.25">
      <c r="A48" s="15" t="str">
        <f>LEFT(Leistungsziele!A48,FIND(" ",Leistungsziele!A48))</f>
        <v xml:space="preserve">b2.3 </v>
      </c>
      <c r="B48" s="21" t="str">
        <f>LEFT(RIGHT(Leistungsziele!A48,LEN(Leistungsziele!A48)-FIND(" ",Leistungsziele!A48)),55)&amp;"…"</f>
        <v>… stärkt die betreuten Personen, den Tagesablauf möglic…</v>
      </c>
      <c r="C48" s="65" t="str">
        <f>IFERROR(VLOOKUP(Leistungsziele!B48,tbldropdownHK[],2),"")</f>
        <v/>
      </c>
      <c r="D48" s="65" t="str">
        <f>IFERROR(VLOOKUP(Leistungsziele!C48,tbldropdownHK[],2),"")</f>
        <v/>
      </c>
      <c r="E48" s="24" t="str">
        <f>IFERROR(VLOOKUP(Leistungsziele!F48,tbldropdownHK[],2),"")</f>
        <v/>
      </c>
      <c r="F48" s="24" t="str">
        <f>IFERROR(VLOOKUP(Leistungsziele!G48,tbldropdownHK[],2),"")</f>
        <v/>
      </c>
      <c r="G48" s="55"/>
    </row>
    <row r="49" spans="1:7" ht="13.4" customHeight="1" x14ac:dyDescent="0.25">
      <c r="A49" s="15" t="str">
        <f>LEFT(Leistungsziele!A49,FIND(" ",Leistungsziele!A49))</f>
        <v xml:space="preserve">b2.4 </v>
      </c>
      <c r="B49" s="23" t="str">
        <f>LEFT(RIGHT(Leistungsziele!A49,LEN(Leistungsziele!A49)-FIND(" ",Leistungsziele!A49)),55)&amp;"…"</f>
        <v>… nimmt Stimmungen in der Gruppe wahr und passt ihre Be…</v>
      </c>
      <c r="C49" s="67" t="str">
        <f>IFERROR(VLOOKUP(Leistungsziele!B49,tbldropdownHK[],2),"")</f>
        <v/>
      </c>
      <c r="D49" s="67" t="str">
        <f>IFERROR(VLOOKUP(Leistungsziele!C49,tbldropdownHK[],2),"")</f>
        <v/>
      </c>
      <c r="E49" s="26" t="str">
        <f>IFERROR(VLOOKUP(Leistungsziele!F49,tbldropdownHK[],2),"")</f>
        <v/>
      </c>
      <c r="F49" s="26" t="str">
        <f>IFERROR(VLOOKUP(Leistungsziele!G49,tbldropdownHK[],2),"")</f>
        <v/>
      </c>
      <c r="G49" s="35"/>
    </row>
    <row r="50" spans="1:7" ht="12.65" customHeight="1" x14ac:dyDescent="0.4">
      <c r="A50" s="14" t="str">
        <f>LEFT(Leistungsziele!A50,FIND(" ",Leistungsziele!A50))</f>
        <v xml:space="preserve">b3: </v>
      </c>
      <c r="B50" s="14" t="str">
        <f>RIGHT(Leistungsziele!A50,LEN(Leistungsziele!A50)-FIND(" ",Leistungsziele!A50))</f>
        <v>Die Privatsphäre schützen und Rückzugsmöglichkeiten bieten</v>
      </c>
      <c r="C50"/>
      <c r="D50"/>
      <c r="E50"/>
      <c r="F50"/>
      <c r="G50"/>
    </row>
    <row r="51" spans="1:7" ht="13.4" customHeight="1" x14ac:dyDescent="0.25">
      <c r="A51" s="15" t="str">
        <f>LEFT(Leistungsziele!A51,FIND(" ",Leistungsziele!A51))</f>
        <v xml:space="preserve">b3.1 </v>
      </c>
      <c r="B51" s="21" t="str">
        <f>LEFT(RIGHT(Leistungsziele!A51,LEN(Leistungsziele!A51)-FIND(" ",Leistungsziele!A51)),55)&amp;"…"</f>
        <v>… schützt die Privatsphäre der betreuten Person. (K3)…</v>
      </c>
      <c r="C51" s="65" t="str">
        <f>IFERROR(VLOOKUP(Leistungsziele!B51,tbldropdownHK[],2),"")</f>
        <v/>
      </c>
      <c r="D51" s="65" t="str">
        <f>IFERROR(VLOOKUP(Leistungsziele!C51,tbldropdownHK[],2),"")</f>
        <v/>
      </c>
      <c r="E51" s="24" t="str">
        <f>IFERROR(VLOOKUP(Leistungsziele!F51,tbldropdownHK[],2),"")</f>
        <v/>
      </c>
      <c r="F51" s="24" t="str">
        <f>IFERROR(VLOOKUP(Leistungsziele!G51,tbldropdownHK[],2),"")</f>
        <v/>
      </c>
      <c r="G51" s="55"/>
    </row>
    <row r="52" spans="1:7" ht="13.4" customHeight="1" x14ac:dyDescent="0.25">
      <c r="A52" s="15" t="str">
        <f>LEFT(Leistungsziele!A52,FIND(" ",Leistungsziele!A52))</f>
        <v xml:space="preserve">b3.2 </v>
      </c>
      <c r="B52" s="22" t="str">
        <f>LEFT(RIGHT(Leistungsziele!A52,LEN(Leistungsziele!A52)-FIND(" ",Leistungsziele!A52)),55)&amp;"…"</f>
        <v>… stärkt die betreute Person, ihre Privatsphäre selber …</v>
      </c>
      <c r="C52" s="66" t="str">
        <f>IFERROR(VLOOKUP(Leistungsziele!B52,tbldropdownHK[],2),"")</f>
        <v/>
      </c>
      <c r="D52" s="66" t="str">
        <f>IFERROR(VLOOKUP(Leistungsziele!C52,tbldropdownHK[],2),"")</f>
        <v/>
      </c>
      <c r="E52" s="25" t="str">
        <f>IFERROR(VLOOKUP(Leistungsziele!F52,tbldropdownHK[],2),"")</f>
        <v/>
      </c>
      <c r="F52" s="25" t="str">
        <f>IFERROR(VLOOKUP(Leistungsziele!G52,tbldropdownHK[],2),"")</f>
        <v/>
      </c>
      <c r="G52" s="53"/>
    </row>
    <row r="53" spans="1:7" ht="13.4" customHeight="1" x14ac:dyDescent="0.25">
      <c r="A53" s="15" t="str">
        <f>LEFT(Leistungsziele!A53,FIND(" ",Leistungsziele!A53))</f>
        <v xml:space="preserve">b3.3 </v>
      </c>
      <c r="B53" s="21" t="str">
        <f>LEFT(RIGHT(Leistungsziele!A53,LEN(Leistungsziele!A53)-FIND(" ",Leistungsziele!A53)),55)&amp;"…"</f>
        <v>… bietet auf die Situation der betreuten Personen angep…</v>
      </c>
      <c r="C53" s="65" t="str">
        <f>IFERROR(VLOOKUP(Leistungsziele!B53,tbldropdownHK[],2),"")</f>
        <v/>
      </c>
      <c r="D53" s="65" t="str">
        <f>IFERROR(VLOOKUP(Leistungsziele!C53,tbldropdownHK[],2),"")</f>
        <v/>
      </c>
      <c r="E53" s="24" t="str">
        <f>IFERROR(VLOOKUP(Leistungsziele!F53,tbldropdownHK[],2),"")</f>
        <v/>
      </c>
      <c r="F53" s="24" t="str">
        <f>IFERROR(VLOOKUP(Leistungsziele!G53,tbldropdownHK[],2),"")</f>
        <v/>
      </c>
      <c r="G53" s="55"/>
    </row>
    <row r="54" spans="1:7" ht="13.4" customHeight="1" x14ac:dyDescent="0.25">
      <c r="A54" s="15" t="str">
        <f>LEFT(Leistungsziele!A54,FIND(" ",Leistungsziele!A54))</f>
        <v xml:space="preserve">b3.4 </v>
      </c>
      <c r="B54" s="22" t="str">
        <f>LEFT(RIGHT(Leistungsziele!A54,LEN(Leistungsziele!A54)-FIND(" ",Leistungsziele!A54)),55)&amp;"…"</f>
        <v>… gestaltet Ruhe- und Schlafphasen individuell und in d…</v>
      </c>
      <c r="C54" s="66" t="str">
        <f>IFERROR(VLOOKUP(Leistungsziele!B54,tbldropdownHK[],2),"")</f>
        <v/>
      </c>
      <c r="D54" s="66" t="str">
        <f>IFERROR(VLOOKUP(Leistungsziele!C54,tbldropdownHK[],2),"")</f>
        <v/>
      </c>
      <c r="E54" s="25" t="str">
        <f>IFERROR(VLOOKUP(Leistungsziele!F54,tbldropdownHK[],2),"")</f>
        <v/>
      </c>
      <c r="F54" s="25" t="str">
        <f>IFERROR(VLOOKUP(Leistungsziele!G54,tbldropdownHK[],2),"")</f>
        <v/>
      </c>
      <c r="G54" s="53"/>
    </row>
    <row r="55" spans="1:7" ht="13.4" customHeight="1" x14ac:dyDescent="0.25">
      <c r="A55" s="15" t="str">
        <f>LEFT(Leistungsziele!A55,FIND(" ",Leistungsziele!A55))</f>
        <v xml:space="preserve">b3.5 </v>
      </c>
      <c r="B55" s="23" t="str">
        <f>LEFT(RIGHT(Leistungsziele!A55,LEN(Leistungsziele!A55)-FIND(" ",Leistungsziele!A55)),55)&amp;"…"</f>
        <v>… nimmt die Bedürfnisse der betreuten Person auf Privat…</v>
      </c>
      <c r="C55" s="67" t="str">
        <f>IFERROR(VLOOKUP(Leistungsziele!B55,tbldropdownHK[],2),"")</f>
        <v/>
      </c>
      <c r="D55" s="67" t="str">
        <f>IFERROR(VLOOKUP(Leistungsziele!C55,tbldropdownHK[],2),"")</f>
        <v/>
      </c>
      <c r="E55" s="26" t="str">
        <f>IFERROR(VLOOKUP(Leistungsziele!F55,tbldropdownHK[],2),"")</f>
        <v/>
      </c>
      <c r="F55" s="26" t="str">
        <f>IFERROR(VLOOKUP(Leistungsziele!G55,tbldropdownHK[],2),"")</f>
        <v/>
      </c>
      <c r="G55" s="54"/>
    </row>
    <row r="56" spans="1:7" ht="12.65" customHeight="1" x14ac:dyDescent="0.4">
      <c r="A56" s="14" t="str">
        <f>LEFT(Leistungsziele!A56,FIND(" ",Leistungsziele!A56))</f>
        <v xml:space="preserve">b4: </v>
      </c>
      <c r="B56" s="14" t="str">
        <f>RIGHT(Leistungsziele!A56,LEN(Leistungsziele!A56)-FIND(" ",Leistungsziele!A56))</f>
        <v>Die alltägliche Umgebung gestalten</v>
      </c>
      <c r="C56"/>
      <c r="D56"/>
      <c r="E56"/>
      <c r="F56"/>
      <c r="G56"/>
    </row>
    <row r="57" spans="1:7" ht="13.4" customHeight="1" x14ac:dyDescent="0.25">
      <c r="A57" s="15" t="str">
        <f>LEFT(Leistungsziele!A57,FIND(" ",Leistungsziele!A57))</f>
        <v xml:space="preserve">b4.1 </v>
      </c>
      <c r="B57" s="21" t="str">
        <f>LEFT(RIGHT(Leistungsziele!A57,LEN(Leistungsziele!A57)-FIND(" ",Leistungsziele!A57)),55)&amp;"…"</f>
        <v>… gestaltet die alltägliche Umgebung für die betreuten …</v>
      </c>
      <c r="C57" s="65" t="str">
        <f>IFERROR(VLOOKUP(Leistungsziele!B57,tbldropdownHK[],2),"")</f>
        <v/>
      </c>
      <c r="D57" s="65" t="str">
        <f>IFERROR(VLOOKUP(Leistungsziele!C57,tbldropdownHK[],2),"")</f>
        <v/>
      </c>
      <c r="E57" s="24" t="str">
        <f>IFERROR(VLOOKUP(Leistungsziele!F57,tbldropdownHK[],2),"")</f>
        <v/>
      </c>
      <c r="F57" s="24" t="str">
        <f>IFERROR(VLOOKUP(Leistungsziele!G57,tbldropdownHK[],2),"")</f>
        <v/>
      </c>
      <c r="G57" s="55"/>
    </row>
    <row r="58" spans="1:7" ht="13.4" customHeight="1" x14ac:dyDescent="0.25">
      <c r="A58" s="15" t="str">
        <f>LEFT(Leistungsziele!A58,FIND(" ",Leistungsziele!A58))</f>
        <v xml:space="preserve">b4.2 </v>
      </c>
      <c r="B58" s="22" t="str">
        <f>LEFT(RIGHT(Leistungsziele!A58,LEN(Leistungsziele!A58)-FIND(" ",Leistungsziele!A58)),55)&amp;"…"</f>
        <v>… nutzt Räume für geeignete Aktivitäts-/Bildungs-/Ruhe-…</v>
      </c>
      <c r="C58" s="66" t="str">
        <f>IFERROR(VLOOKUP(Leistungsziele!B58,tbldropdownHK[],2),"")</f>
        <v/>
      </c>
      <c r="D58" s="66" t="str">
        <f>IFERROR(VLOOKUP(Leistungsziele!C58,tbldropdownHK[],2),"")</f>
        <v/>
      </c>
      <c r="E58" s="25" t="str">
        <f>IFERROR(VLOOKUP(Leistungsziele!F58,tbldropdownHK[],2),"")</f>
        <v/>
      </c>
      <c r="F58" s="25" t="str">
        <f>IFERROR(VLOOKUP(Leistungsziele!G58,tbldropdownHK[],2),"")</f>
        <v/>
      </c>
      <c r="G58" s="53"/>
    </row>
    <row r="59" spans="1:7" ht="13.4" customHeight="1" x14ac:dyDescent="0.25">
      <c r="A59" s="15" t="str">
        <f>LEFT(Leistungsziele!A59,FIND(" ",Leistungsziele!A59))</f>
        <v xml:space="preserve">b4.3 </v>
      </c>
      <c r="B59" s="21" t="str">
        <f>LEFT(RIGHT(Leistungsziele!A59,LEN(Leistungsziele!A59)-FIND(" ",Leistungsziele!A59)),55)&amp;"…"</f>
        <v>… schätzt ein, bei welchen räumlichen Gegebenheiten Hil…</v>
      </c>
      <c r="C59" s="65" t="str">
        <f>IFERROR(VLOOKUP(Leistungsziele!B59,tbldropdownHK[],2),"")</f>
        <v/>
      </c>
      <c r="D59" s="65" t="str">
        <f>IFERROR(VLOOKUP(Leistungsziele!C59,tbldropdownHK[],2),"")</f>
        <v/>
      </c>
      <c r="E59" s="24" t="str">
        <f>IFERROR(VLOOKUP(Leistungsziele!F59,tbldropdownHK[],2),"")</f>
        <v/>
      </c>
      <c r="F59" s="24" t="str">
        <f>IFERROR(VLOOKUP(Leistungsziele!G59,tbldropdownHK[],2),"")</f>
        <v/>
      </c>
      <c r="G59" s="55"/>
    </row>
    <row r="60" spans="1:7" ht="13.4" customHeight="1" x14ac:dyDescent="0.25">
      <c r="A60" s="15" t="str">
        <f>LEFT(Leistungsziele!A60,FIND(" ",Leistungsziele!A60))</f>
        <v xml:space="preserve">b4.4 </v>
      </c>
      <c r="B60" s="22" t="str">
        <f>LEFT(RIGHT(Leistungsziele!A60,LEN(Leistungsziele!A60)-FIND(" ",Leistungsziele!A60)),55)&amp;"…"</f>
        <v>… beachtet bei der Raumplanung sicherheitsrelevante – i…</v>
      </c>
      <c r="C60" s="65" t="str">
        <f>IFERROR(VLOOKUP(Leistungsziele!B60,tbldropdownHK[],2),"")</f>
        <v/>
      </c>
      <c r="D60" s="65" t="str">
        <f>IFERROR(VLOOKUP(Leistungsziele!C60,tbldropdownHK[],2),"")</f>
        <v/>
      </c>
      <c r="E60" s="25" t="str">
        <f>IFERROR(VLOOKUP(Leistungsziele!F60,tbldropdownHK[],2),"")</f>
        <v/>
      </c>
      <c r="F60" s="25" t="str">
        <f>IFERROR(VLOOKUP(Leistungsziele!G60,tbldropdownHK[],2),"")</f>
        <v/>
      </c>
      <c r="G60" s="53"/>
    </row>
    <row r="61" spans="1:7" ht="13.4" customHeight="1" x14ac:dyDescent="0.25">
      <c r="A61" s="15" t="str">
        <f>LEFT(Leistungsziele!A61,FIND(" ",Leistungsziele!A61))</f>
        <v xml:space="preserve">b4.5 </v>
      </c>
      <c r="B61" s="23" t="str">
        <f>LEFT(RIGHT(Leistungsziele!A61,LEN(Leistungsziele!A61)-FIND(" ",Leistungsziele!A61)),55)&amp;"…"</f>
        <v>… bezieht die betreuten Personen sowie deren Bedürfniss…</v>
      </c>
      <c r="C61" s="67" t="str">
        <f>IFERROR(VLOOKUP(Leistungsziele!B61,tbldropdownHK[],2),"")</f>
        <v/>
      </c>
      <c r="D61" s="67" t="str">
        <f>IFERROR(VLOOKUP(Leistungsziele!C61,tbldropdownHK[],2),"")</f>
        <v/>
      </c>
      <c r="E61" s="26" t="str">
        <f>IFERROR(VLOOKUP(Leistungsziele!F61,tbldropdownHK[],2),"")</f>
        <v/>
      </c>
      <c r="F61" s="26" t="str">
        <f>IFERROR(VLOOKUP(Leistungsziele!G61,tbldropdownHK[],2),"")</f>
        <v/>
      </c>
      <c r="G61" s="54"/>
    </row>
    <row r="62" spans="1:7" ht="12.65" customHeight="1" x14ac:dyDescent="0.4">
      <c r="A62" s="14" t="str">
        <f>LEFT(Leistungsziele!A62,FIND(" ",Leistungsziele!A62))</f>
        <v xml:space="preserve">b5: </v>
      </c>
      <c r="B62" s="14" t="str">
        <f>RIGHT(Leistungsziele!A62,LEN(Leistungsziele!A62)-FIND(" ",Leistungsziele!A62))</f>
        <v xml:space="preserve">Hauswirtschaftliche Tätigkeiten ausführen </v>
      </c>
      <c r="C62"/>
      <c r="D62"/>
      <c r="E62"/>
      <c r="F62"/>
      <c r="G62"/>
    </row>
    <row r="63" spans="1:7" ht="13.4" customHeight="1" x14ac:dyDescent="0.25">
      <c r="A63" s="15" t="str">
        <f>LEFT(Leistungsziele!A63,FIND(" ",Leistungsziele!A63))</f>
        <v xml:space="preserve">b5.1 </v>
      </c>
      <c r="B63" s="21" t="str">
        <f>LEFT(RIGHT(Leistungsziele!A63,LEN(Leistungsziele!A63)-FIND(" ",Leistungsziele!A63)),55)&amp;"…"</f>
        <v>… führt hauswirtschaftliche Tätigkeiten aus und bezieht…</v>
      </c>
      <c r="C63" s="65" t="str">
        <f>IFERROR(VLOOKUP(Leistungsziele!B63,tbldropdownHK[],2),"")</f>
        <v/>
      </c>
      <c r="D63" s="65" t="str">
        <f>IFERROR(VLOOKUP(Leistungsziele!C63,tbldropdownHK[],2),"")</f>
        <v/>
      </c>
      <c r="E63" s="24" t="str">
        <f>IFERROR(VLOOKUP(Leistungsziele!F63,tbldropdownHK[],2),"")</f>
        <v/>
      </c>
      <c r="F63" s="24" t="str">
        <f>IFERROR(VLOOKUP(Leistungsziele!G63,tbldropdownHK[],2),"")</f>
        <v/>
      </c>
      <c r="G63" s="55"/>
    </row>
    <row r="64" spans="1:7" ht="13.4" customHeight="1" x14ac:dyDescent="0.25">
      <c r="A64" s="15" t="str">
        <f>LEFT(Leistungsziele!A64,FIND(" ",Leistungsziele!A64))</f>
        <v xml:space="preserve">b5.2 </v>
      </c>
      <c r="B64" s="22" t="str">
        <f>LEFT(RIGHT(Leistungsziele!A64,LEN(Leistungsziele!A64)-FIND(" ",Leistungsziele!A64)),55)&amp;"…"</f>
        <v>… unterstützt die Selbstbestimmung und Selbstständigkei…</v>
      </c>
      <c r="C64" s="66" t="str">
        <f>IFERROR(VLOOKUP(Leistungsziele!B64,tbldropdownHK[],2),"")</f>
        <v/>
      </c>
      <c r="D64" s="66" t="str">
        <f>IFERROR(VLOOKUP(Leistungsziele!C64,tbldropdownHK[],2),"")</f>
        <v/>
      </c>
      <c r="E64" s="25" t="str">
        <f>IFERROR(VLOOKUP(Leistungsziele!F64,tbldropdownHK[],2),"")</f>
        <v/>
      </c>
      <c r="F64" s="25" t="str">
        <f>IFERROR(VLOOKUP(Leistungsziele!G64,tbldropdownHK[],2),"")</f>
        <v/>
      </c>
      <c r="G64" s="53"/>
    </row>
    <row r="65" spans="1:7" ht="13.4" customHeight="1" x14ac:dyDescent="0.25">
      <c r="A65" s="15" t="str">
        <f>LEFT(Leistungsziele!A65,FIND(" ",Leistungsziele!A65))</f>
        <v xml:space="preserve">b5.3 </v>
      </c>
      <c r="B65" s="21" t="str">
        <f>LEFT(RIGHT(Leistungsziele!A65,LEN(Leistungsziele!A65)-FIND(" ",Leistungsziele!A65)),55)&amp;"…"</f>
        <v>… reinigt und wartet Geräte gemäss Bedienungsanleitung.…</v>
      </c>
      <c r="C65" s="65" t="str">
        <f>IFERROR(VLOOKUP(Leistungsziele!B65,tbldropdownHK[],2),"")</f>
        <v/>
      </c>
      <c r="D65" s="65" t="str">
        <f>IFERROR(VLOOKUP(Leistungsziele!C65,tbldropdownHK[],2),"")</f>
        <v/>
      </c>
      <c r="E65" s="24" t="str">
        <f>IFERROR(VLOOKUP(Leistungsziele!F65,tbldropdownHK[],2),"")</f>
        <v/>
      </c>
      <c r="F65" s="24" t="str">
        <f>IFERROR(VLOOKUP(Leistungsziele!G65,tbldropdownHK[],2),"")</f>
        <v/>
      </c>
      <c r="G65" s="33"/>
    </row>
    <row r="66" spans="1:7" ht="13.4" customHeight="1" x14ac:dyDescent="0.25">
      <c r="A66" s="15" t="str">
        <f>LEFT(Leistungsziele!A66,FIND(" ",Leistungsziele!A66))</f>
        <v xml:space="preserve">b5.4 </v>
      </c>
      <c r="B66" s="22" t="str">
        <f>LEFT(RIGHT(Leistungsziele!A66,LEN(Leistungsziele!A66)-FIND(" ",Leistungsziele!A66)),55)&amp;"…"</f>
        <v>… berücksichtigt die geltenden Hygienerichtlinien und M…</v>
      </c>
      <c r="C66" s="66" t="str">
        <f>IFERROR(VLOOKUP(Leistungsziele!B66,tbldropdownHK[],2),"")</f>
        <v/>
      </c>
      <c r="D66" s="66" t="str">
        <f>IFERROR(VLOOKUP(Leistungsziele!C66,tbldropdownHK[],2),"")</f>
        <v/>
      </c>
      <c r="E66" s="25" t="str">
        <f>IFERROR(VLOOKUP(Leistungsziele!F66,tbldropdownHK[],2),"")</f>
        <v/>
      </c>
      <c r="F66" s="25" t="str">
        <f>IFERROR(VLOOKUP(Leistungsziele!G66,tbldropdownHK[],2),"")</f>
        <v/>
      </c>
      <c r="G66" s="34"/>
    </row>
    <row r="67" spans="1:7" ht="13.4" customHeight="1" x14ac:dyDescent="0.25">
      <c r="A67" s="15" t="str">
        <f>LEFT(Leistungsziele!A67,FIND(" ",Leistungsziele!A67))</f>
        <v xml:space="preserve">b5.5 </v>
      </c>
      <c r="B67" s="23" t="str">
        <f>LEFT(RIGHT(Leistungsziele!A67,LEN(Leistungsziele!A67)-FIND(" ",Leistungsziele!A67)),55)&amp;"…"</f>
        <v>… führt hauswirtschaftliche Tätigkeiten umweltschonend …</v>
      </c>
      <c r="C67" s="67" t="str">
        <f>IFERROR(VLOOKUP(Leistungsziele!B67,tbldropdownHK[],2),"")</f>
        <v/>
      </c>
      <c r="D67" s="67" t="str">
        <f>IFERROR(VLOOKUP(Leistungsziele!C67,tbldropdownHK[],2),"")</f>
        <v/>
      </c>
      <c r="E67" s="26" t="str">
        <f>IFERROR(VLOOKUP(Leistungsziele!F67,tbldropdownHK[],2),"")</f>
        <v/>
      </c>
      <c r="F67" s="26" t="str">
        <f>IFERROR(VLOOKUP(Leistungsziele!G67,tbldropdownHK[],2),"")</f>
        <v/>
      </c>
      <c r="G67" s="35"/>
    </row>
    <row r="68" spans="1:7" ht="12.65" customHeight="1" x14ac:dyDescent="0.4">
      <c r="A68" s="14" t="str">
        <f>LEFT(Leistungsziele!A68,FIND(" ",Leistungsziele!A68))</f>
        <v xml:space="preserve">b6: </v>
      </c>
      <c r="B68" s="14" t="str">
        <f>RIGHT(Leistungsziele!A68,LEN(Leistungsziele!A68)-FIND(" ",Leistungsziele!A68))</f>
        <v>Esssituationen vorbereiten und begleiten</v>
      </c>
      <c r="C68"/>
      <c r="D68"/>
      <c r="E68"/>
      <c r="F68"/>
      <c r="G68"/>
    </row>
    <row r="69" spans="1:7" ht="13.4" customHeight="1" x14ac:dyDescent="0.25">
      <c r="A69" s="15" t="str">
        <f>LEFT(Leistungsziele!A69,FIND(" ",Leistungsziele!A69))</f>
        <v xml:space="preserve">b6.1 </v>
      </c>
      <c r="B69" s="21" t="str">
        <f>LEFT(RIGHT(Leistungsziele!A69,LEN(Leistungsziele!A69)-FIND(" ",Leistungsziele!A69)),55)&amp;"…"</f>
        <v>… bereitet einfache Mahlzeiten unter Einbezug der betre…</v>
      </c>
      <c r="C69" s="65" t="str">
        <f>IFERROR(VLOOKUP(Leistungsziele!B69,tbldropdownHK[],2),"")</f>
        <v/>
      </c>
      <c r="D69" s="65" t="str">
        <f>IFERROR(VLOOKUP(Leistungsziele!C69,tbldropdownHK[],2),"")</f>
        <v/>
      </c>
      <c r="E69" s="24" t="str">
        <f>IFERROR(VLOOKUP(Leistungsziele!F69,tbldropdownHK[],2),"")</f>
        <v/>
      </c>
      <c r="F69" s="24" t="str">
        <f>IFERROR(VLOOKUP(Leistungsziele!G69,tbldropdownHK[],2),"")</f>
        <v/>
      </c>
      <c r="G69" s="55"/>
    </row>
    <row r="70" spans="1:7" ht="13.4" customHeight="1" x14ac:dyDescent="0.25">
      <c r="A70" s="15" t="str">
        <f>LEFT(Leistungsziele!A70,FIND(" ",Leistungsziele!A70))</f>
        <v xml:space="preserve">b6.2 </v>
      </c>
      <c r="B70" s="22" t="str">
        <f>LEFT(RIGHT(Leistungsziele!A70,LEN(Leistungsziele!A70)-FIND(" ",Leistungsziele!A70)),55)&amp;"…"</f>
        <v>… beachtet bei der gemeinsamen Zubereitung von Mahlzeit…</v>
      </c>
      <c r="C70" s="66" t="str">
        <f>IFERROR(VLOOKUP(Leistungsziele!B70,tbldropdownHK[],2),"")</f>
        <v/>
      </c>
      <c r="D70" s="66" t="str">
        <f>IFERROR(VLOOKUP(Leistungsziele!C70,tbldropdownHK[],2),"")</f>
        <v/>
      </c>
      <c r="E70" s="25" t="str">
        <f>IFERROR(VLOOKUP(Leistungsziele!F70,tbldropdownHK[],2),"")</f>
        <v/>
      </c>
      <c r="F70" s="25" t="str">
        <f>IFERROR(VLOOKUP(Leistungsziele!G70,tbldropdownHK[],2),"")</f>
        <v/>
      </c>
      <c r="G70" s="53"/>
    </row>
    <row r="71" spans="1:7" ht="13.4" customHeight="1" x14ac:dyDescent="0.25">
      <c r="A71" s="15" t="str">
        <f>LEFT(Leistungsziele!A71,FIND(" ",Leistungsziele!A71))</f>
        <v xml:space="preserve">b6.3 </v>
      </c>
      <c r="B71" s="21" t="str">
        <f>LEFT(RIGHT(Leistungsziele!A71,LEN(Leistungsziele!A71)-FIND(" ",Leistungsziele!A71)),55)&amp;"…"</f>
        <v>… geht ressourcenschonend mit Nahrungsmitteln um. (K3) …</v>
      </c>
      <c r="C71" s="65" t="str">
        <f>IFERROR(VLOOKUP(Leistungsziele!B71,tbldropdownHK[],2),"")</f>
        <v/>
      </c>
      <c r="D71" s="65" t="str">
        <f>IFERROR(VLOOKUP(Leistungsziele!C71,tbldropdownHK[],2),"")</f>
        <v/>
      </c>
      <c r="E71" s="24" t="str">
        <f>IFERROR(VLOOKUP(Leistungsziele!F71,tbldropdownHK[],2),"")</f>
        <v/>
      </c>
      <c r="F71" s="24" t="str">
        <f>IFERROR(VLOOKUP(Leistungsziele!G71,tbldropdownHK[],2),"")</f>
        <v/>
      </c>
      <c r="G71" s="55"/>
    </row>
    <row r="72" spans="1:7" ht="13.4" customHeight="1" x14ac:dyDescent="0.25">
      <c r="A72" s="15" t="str">
        <f>LEFT(Leistungsziele!A72,FIND(" ",Leistungsziele!A72))</f>
        <v xml:space="preserve">b6.4 </v>
      </c>
      <c r="B72" s="22" t="str">
        <f>LEFT(RIGHT(Leistungsziele!A72,LEN(Leistungsziele!A72)-FIND(" ",Leistungsziele!A72)),55)&amp;"…"</f>
        <v>… bietet individuelle Unterstützung beim Essen an und s…</v>
      </c>
      <c r="C72" s="66" t="str">
        <f>IFERROR(VLOOKUP(Leistungsziele!B72,tbldropdownHK[],2),"")</f>
        <v/>
      </c>
      <c r="D72" s="66" t="str">
        <f>IFERROR(VLOOKUP(Leistungsziele!C72,tbldropdownHK[],2),"")</f>
        <v/>
      </c>
      <c r="E72" s="25" t="str">
        <f>IFERROR(VLOOKUP(Leistungsziele!F72,tbldropdownHK[],2),"")</f>
        <v/>
      </c>
      <c r="F72" s="25" t="str">
        <f>IFERROR(VLOOKUP(Leistungsziele!G72,tbldropdownHK[],2),"")</f>
        <v/>
      </c>
      <c r="G72" s="53"/>
    </row>
    <row r="73" spans="1:7" ht="13.4" customHeight="1" x14ac:dyDescent="0.25">
      <c r="A73" s="15" t="str">
        <f>LEFT(Leistungsziele!A73,FIND(" ",Leistungsziele!A73))</f>
        <v xml:space="preserve">b6.5 </v>
      </c>
      <c r="B73" s="21" t="str">
        <f>LEFT(RIGHT(Leistungsziele!A73,LEN(Leistungsziele!A73)-FIND(" ",Leistungsziele!A73)),55)&amp;"…"</f>
        <v>… berücksichtigt Vorlieben und Wünsche der betreuten Pe…</v>
      </c>
      <c r="C73" s="65" t="str">
        <f>IFERROR(VLOOKUP(Leistungsziele!B73,tbldropdownHK[],2),"")</f>
        <v/>
      </c>
      <c r="D73" s="65" t="str">
        <f>IFERROR(VLOOKUP(Leistungsziele!C73,tbldropdownHK[],2),"")</f>
        <v/>
      </c>
      <c r="E73" s="24" t="str">
        <f>IFERROR(VLOOKUP(Leistungsziele!F73,tbldropdownHK[],2),"")</f>
        <v/>
      </c>
      <c r="F73" s="24" t="str">
        <f>IFERROR(VLOOKUP(Leistungsziele!G73,tbldropdownHK[],2),"")</f>
        <v/>
      </c>
      <c r="G73" s="55"/>
    </row>
    <row r="74" spans="1:7" ht="13.4" customHeight="1" x14ac:dyDescent="0.25">
      <c r="A74" s="15" t="str">
        <f>LEFT(Leistungsziele!A74,FIND(" ",Leistungsziele!A74))</f>
        <v xml:space="preserve">b6.6 </v>
      </c>
      <c r="B74" s="22" t="str">
        <f>LEFT(RIGHT(Leistungsziele!A74,LEN(Leistungsziele!A74)-FIND(" ",Leistungsziele!A74)),55)&amp;"…"</f>
        <v>… gestaltet die Mahlzeiten der betreuten Personen mit s…</v>
      </c>
      <c r="C74" s="66" t="str">
        <f>IFERROR(VLOOKUP(Leistungsziele!B74,tbldropdownHK[],2),"")</f>
        <v/>
      </c>
      <c r="D74" s="66" t="str">
        <f>IFERROR(VLOOKUP(Leistungsziele!C74,tbldropdownHK[],2),"")</f>
        <v/>
      </c>
      <c r="E74" s="25" t="str">
        <f>IFERROR(VLOOKUP(Leistungsziele!F74,tbldropdownHK[],2),"")</f>
        <v/>
      </c>
      <c r="F74" s="25" t="str">
        <f>IFERROR(VLOOKUP(Leistungsziele!G74,tbldropdownHK[],2),"")</f>
        <v/>
      </c>
      <c r="G74" s="53"/>
    </row>
    <row r="75" spans="1:7" ht="13.4" customHeight="1" x14ac:dyDescent="0.25">
      <c r="A75" s="15" t="str">
        <f>LEFT(Leistungsziele!A75,FIND(" ",Leistungsziele!A75))</f>
        <v xml:space="preserve">b6.7 </v>
      </c>
      <c r="B75" s="21" t="str">
        <f>LEFT(RIGHT(Leistungsziele!A75,LEN(Leistungsziele!A75)-FIND(" ",Leistungsziele!A75)),55)&amp;"…"</f>
        <v>… nutzt die Mahlzeiten als Gelegenheit zur Beziehungspf…</v>
      </c>
      <c r="C75" s="65" t="str">
        <f>IFERROR(VLOOKUP(Leistungsziele!B75,tbldropdownHK[],2),"")</f>
        <v/>
      </c>
      <c r="D75" s="65" t="str">
        <f>IFERROR(VLOOKUP(Leistungsziele!C75,tbldropdownHK[],2),"")</f>
        <v/>
      </c>
      <c r="E75" s="24" t="str">
        <f>IFERROR(VLOOKUP(Leistungsziele!F75,tbldropdownHK[],2),"")</f>
        <v/>
      </c>
      <c r="F75" s="24" t="str">
        <f>IFERROR(VLOOKUP(Leistungsziele!G75,tbldropdownHK[],2),"")</f>
        <v/>
      </c>
      <c r="G75" s="55"/>
    </row>
    <row r="76" spans="1:7" ht="13.4" customHeight="1" x14ac:dyDescent="0.25">
      <c r="A76" s="15" t="str">
        <f>LEFT(Leistungsziele!A76,FIND(" ",Leistungsziele!A76))</f>
        <v xml:space="preserve">b6.8 </v>
      </c>
      <c r="B76" s="23" t="str">
        <f>LEFT(RIGHT(Leistungsziele!A76,LEN(Leistungsziele!A76)-FIND(" ",Leistungsziele!A76)),55)&amp;"…"</f>
        <v>… fördert die Selbstständigkeit der betreuten Personen …</v>
      </c>
      <c r="C76" s="67" t="str">
        <f>IFERROR(VLOOKUP(Leistungsziele!B76,tbldropdownHK[],2),"")</f>
        <v/>
      </c>
      <c r="D76" s="67" t="str">
        <f>IFERROR(VLOOKUP(Leistungsziele!C76,tbldropdownHK[],2),"")</f>
        <v/>
      </c>
      <c r="E76" s="26" t="str">
        <f>IFERROR(VLOOKUP(Leistungsziele!F76,tbldropdownHK[],2),"")</f>
        <v/>
      </c>
      <c r="F76" s="26" t="str">
        <f>IFERROR(VLOOKUP(Leistungsziele!G76,tbldropdownHK[],2),"")</f>
        <v/>
      </c>
      <c r="G76" s="54"/>
    </row>
    <row r="77" spans="1:7" ht="12.65" customHeight="1" x14ac:dyDescent="0.4">
      <c r="A77" s="14" t="str">
        <f>LEFT(Leistungsziele!A77,FIND(" ",Leistungsziele!A77))</f>
        <v xml:space="preserve">b7: </v>
      </c>
      <c r="B77" s="14" t="str">
        <f>RIGHT(Leistungsziele!A77,LEN(Leistungsziele!A77)-FIND(" ",Leistungsziele!A77))</f>
        <v xml:space="preserve">Bewegungsfördernde Umgebung schaffen  </v>
      </c>
      <c r="C77"/>
      <c r="D77"/>
      <c r="E77"/>
      <c r="F77"/>
      <c r="G77"/>
    </row>
    <row r="78" spans="1:7" ht="13.4" customHeight="1" x14ac:dyDescent="0.25">
      <c r="A78" s="15" t="str">
        <f>LEFT(Leistungsziele!A78,FIND(" ",Leistungsziele!A78))</f>
        <v xml:space="preserve">b7.1 </v>
      </c>
      <c r="B78" s="21" t="str">
        <f>LEFT(RIGHT(Leistungsziele!A78,LEN(Leistungsziele!A78)-FIND(" ",Leistungsziele!A78)),55)&amp;"…"</f>
        <v>… bietet individuell bewegungsfördernde Angebote an. (K…</v>
      </c>
      <c r="C78" s="65" t="str">
        <f>IFERROR(VLOOKUP(Leistungsziele!B78,tbldropdownHK[],2),"")</f>
        <v/>
      </c>
      <c r="D78" s="65" t="str">
        <f>IFERROR(VLOOKUP(Leistungsziele!C78,tbldropdownHK[],2),"")</f>
        <v/>
      </c>
      <c r="E78" s="24" t="str">
        <f>IFERROR(VLOOKUP(Leistungsziele!F78,tbldropdownHK[],2),"")</f>
        <v/>
      </c>
      <c r="F78" s="24" t="str">
        <f>IFERROR(VLOOKUP(Leistungsziele!G78,tbldropdownHK[],2),"")</f>
        <v/>
      </c>
      <c r="G78" s="33"/>
    </row>
    <row r="79" spans="1:7" ht="13.4" customHeight="1" x14ac:dyDescent="0.25">
      <c r="A79" s="15" t="str">
        <f>LEFT(Leistungsziele!A79,FIND(" ",Leistungsziele!A79))</f>
        <v xml:space="preserve">b7.2 </v>
      </c>
      <c r="B79" s="22" t="str">
        <f>LEFT(RIGHT(Leistungsziele!A79,LEN(Leistungsziele!A79)-FIND(" ",Leistungsziele!A79)),55)&amp;"…"</f>
        <v>… gestaltet Innen- und Aussenräume bewegungsfreundlich.…</v>
      </c>
      <c r="C79" s="66" t="str">
        <f>IFERROR(VLOOKUP(Leistungsziele!B79,tbldropdownHK[],2),"")</f>
        <v/>
      </c>
      <c r="D79" s="66" t="str">
        <f>IFERROR(VLOOKUP(Leistungsziele!C79,tbldropdownHK[],2),"")</f>
        <v/>
      </c>
      <c r="E79" s="25" t="str">
        <f>IFERROR(VLOOKUP(Leistungsziele!F79,tbldropdownHK[],2),"")</f>
        <v/>
      </c>
      <c r="F79" s="25" t="str">
        <f>IFERROR(VLOOKUP(Leistungsziele!G79,tbldropdownHK[],2),"")</f>
        <v/>
      </c>
      <c r="G79" s="34"/>
    </row>
    <row r="80" spans="1:7" ht="13.4" customHeight="1" x14ac:dyDescent="0.25">
      <c r="A80" s="15" t="str">
        <f>LEFT(Leistungsziele!A80,FIND(" ",Leistungsziele!A80))</f>
        <v xml:space="preserve">b7.3 </v>
      </c>
      <c r="B80" s="21" t="str">
        <f>LEFT(RIGHT(Leistungsziele!A80,LEN(Leistungsziele!A80)-FIND(" ",Leistungsziele!A80)),55)&amp;"…"</f>
        <v>… wendet das Sicherheitskonzept der Institution zum Sch…</v>
      </c>
      <c r="C80" s="65" t="str">
        <f>IFERROR(VLOOKUP(Leistungsziele!B80,tbldropdownHK[],2),"")</f>
        <v/>
      </c>
      <c r="D80" s="65" t="str">
        <f>IFERROR(VLOOKUP(Leistungsziele!C80,tbldropdownHK[],2),"")</f>
        <v/>
      </c>
      <c r="E80" s="24" t="str">
        <f>IFERROR(VLOOKUP(Leistungsziele!F80,tbldropdownHK[],2),"")</f>
        <v/>
      </c>
      <c r="F80" s="24" t="str">
        <f>IFERROR(VLOOKUP(Leistungsziele!G80,tbldropdownHK[],2),"")</f>
        <v/>
      </c>
      <c r="G80" s="33"/>
    </row>
    <row r="81" spans="1:7" ht="13.4" customHeight="1" x14ac:dyDescent="0.25">
      <c r="A81" s="15" t="str">
        <f>LEFT(Leistungsziele!A81,FIND(" ",Leistungsziele!A81))</f>
        <v xml:space="preserve">b7.4 </v>
      </c>
      <c r="B81" s="22" t="str">
        <f>LEFT(RIGHT(Leistungsziele!A81,LEN(Leistungsziele!A81)-FIND(" ",Leistungsziele!A81)),55)&amp;"…"</f>
        <v>… stellt ein ausgewogenes Verhältnis zwischen Innen- un…</v>
      </c>
      <c r="C81" s="66" t="str">
        <f>IFERROR(VLOOKUP(Leistungsziele!B81,tbldropdownHK[],2),"")</f>
        <v/>
      </c>
      <c r="D81" s="66" t="str">
        <f>IFERROR(VLOOKUP(Leistungsziele!C81,tbldropdownHK[],2),"")</f>
        <v/>
      </c>
      <c r="E81" s="25" t="str">
        <f>IFERROR(VLOOKUP(Leistungsziele!F81,tbldropdownHK[],2),"")</f>
        <v/>
      </c>
      <c r="F81" s="25" t="str">
        <f>IFERROR(VLOOKUP(Leistungsziele!G81,tbldropdownHK[],2),"")</f>
        <v/>
      </c>
      <c r="G81" s="34"/>
    </row>
    <row r="82" spans="1:7" ht="13.4" customHeight="1" x14ac:dyDescent="0.25">
      <c r="A82" s="15" t="str">
        <f>LEFT(Leistungsziele!A82,FIND(" ",Leistungsziele!A82))</f>
        <v xml:space="preserve">b7.5 </v>
      </c>
      <c r="B82" s="23" t="str">
        <f>LEFT(RIGHT(Leistungsziele!A82,LEN(Leistungsziele!A82)-FIND(" ",Leistungsziele!A82)),55)&amp;"…"</f>
        <v>… beobachtet den Bewegungsablauf der betreuten Personen…</v>
      </c>
      <c r="C82" s="67" t="str">
        <f>IFERROR(VLOOKUP(Leistungsziele!B82,tbldropdownHK[],2),"")</f>
        <v/>
      </c>
      <c r="D82" s="67" t="str">
        <f>IFERROR(VLOOKUP(Leistungsziele!C82,tbldropdownHK[],2),"")</f>
        <v/>
      </c>
      <c r="E82" s="26" t="str">
        <f>IFERROR(VLOOKUP(Leistungsziele!F82,tbldropdownHK[],2),"")</f>
        <v/>
      </c>
      <c r="F82" s="26" t="str">
        <f>IFERROR(VLOOKUP(Leistungsziele!G82,tbldropdownHK[],2),"")</f>
        <v/>
      </c>
      <c r="G82" s="35"/>
    </row>
    <row r="83" spans="1:7" ht="12" customHeight="1" x14ac:dyDescent="0.4">
      <c r="A83" s="14" t="str">
        <f>LEFT(Leistungsziele!A83,FIND(" ",Leistungsziele!A83))</f>
        <v xml:space="preserve">b8: </v>
      </c>
      <c r="B83" s="14" t="str">
        <f>RIGHT(Leistungsziele!A83,LEN(Leistungsziele!A83)-FIND(" ",Leistungsziele!A83))</f>
        <v>Die Körperhygiene und Körperpflege unterstützen</v>
      </c>
      <c r="C83"/>
      <c r="D83"/>
      <c r="E83"/>
      <c r="F83"/>
      <c r="G83"/>
    </row>
    <row r="84" spans="1:7" ht="13.4" customHeight="1" x14ac:dyDescent="0.25">
      <c r="A84" s="15" t="str">
        <f>LEFT(Leistungsziele!A84,FIND(" ",Leistungsziele!A84))</f>
        <v xml:space="preserve">b8.1 </v>
      </c>
      <c r="B84" s="21" t="str">
        <f>LEFT(RIGHT(Leistungsziele!A84,LEN(Leistungsziele!A84)-FIND(" ",Leistungsziele!A84)),55)&amp;"…"</f>
        <v>… unterstützt die betreuten Personen bei der Körperhygi…</v>
      </c>
      <c r="C84" s="65" t="str">
        <f>IFERROR(VLOOKUP(Leistungsziele!B84,tbldropdownHK[],2),"")</f>
        <v/>
      </c>
      <c r="D84" s="65" t="str">
        <f>IFERROR(VLOOKUP(Leistungsziele!C84,tbldropdownHK[],2),"")</f>
        <v/>
      </c>
      <c r="E84" s="24" t="str">
        <f>IFERROR(VLOOKUP(Leistungsziele!F84,tbldropdownHK[],2),"")</f>
        <v/>
      </c>
      <c r="F84" s="24" t="str">
        <f>IFERROR(VLOOKUP(Leistungsziele!G84,tbldropdownHK[],2),"")</f>
        <v/>
      </c>
      <c r="G84" s="55"/>
    </row>
    <row r="85" spans="1:7" ht="13.4" customHeight="1" x14ac:dyDescent="0.25">
      <c r="A85" s="15" t="str">
        <f>LEFT(Leistungsziele!A85,FIND(" ",Leistungsziele!A85))</f>
        <v xml:space="preserve">b8.2 </v>
      </c>
      <c r="B85" s="22" t="str">
        <f>LEFT(RIGHT(Leistungsziele!A85,LEN(Leistungsziele!A85)-FIND(" ",Leistungsziele!A85)),55)&amp;"…"</f>
        <v>… nimmt die Körperpflege der betreuten Person personenz…</v>
      </c>
      <c r="C85" s="66" t="str">
        <f>IFERROR(VLOOKUP(Leistungsziele!B85,tbldropdownHK[],2),"")</f>
        <v/>
      </c>
      <c r="D85" s="66" t="str">
        <f>IFERROR(VLOOKUP(Leistungsziele!C85,tbldropdownHK[],2),"")</f>
        <v/>
      </c>
      <c r="E85" s="25" t="str">
        <f>IFERROR(VLOOKUP(Leistungsziele!F85,tbldropdownHK[],2),"")</f>
        <v/>
      </c>
      <c r="F85" s="25" t="str">
        <f>IFERROR(VLOOKUP(Leistungsziele!G85,tbldropdownHK[],2),"")</f>
        <v/>
      </c>
      <c r="G85" s="53"/>
    </row>
    <row r="86" spans="1:7" ht="13.4" customHeight="1" x14ac:dyDescent="0.25">
      <c r="A86" s="15" t="str">
        <f>LEFT(Leistungsziele!A86,FIND(" ",Leistungsziele!A86))</f>
        <v xml:space="preserve">b8.3 </v>
      </c>
      <c r="B86" s="21" t="str">
        <f>LEFT(RIGHT(Leistungsziele!A86,LEN(Leistungsziele!A86)-FIND(" ",Leistungsziele!A86)),55)&amp;"…"</f>
        <v>… schützt bei der Körperpflege die Intimsphäre der betr…</v>
      </c>
      <c r="C86" s="65" t="str">
        <f>IFERROR(VLOOKUP(Leistungsziele!B86,tbldropdownHK[],2),"")</f>
        <v/>
      </c>
      <c r="D86" s="65" t="str">
        <f>IFERROR(VLOOKUP(Leistungsziele!C86,tbldropdownHK[],2),"")</f>
        <v/>
      </c>
      <c r="E86" s="24" t="str">
        <f>IFERROR(VLOOKUP(Leistungsziele!F86,tbldropdownHK[],2),"")</f>
        <v/>
      </c>
      <c r="F86" s="24" t="str">
        <f>IFERROR(VLOOKUP(Leistungsziele!G86,tbldropdownHK[],2),"")</f>
        <v/>
      </c>
      <c r="G86" s="55"/>
    </row>
    <row r="87" spans="1:7" ht="13.4" customHeight="1" x14ac:dyDescent="0.25">
      <c r="A87" s="15" t="str">
        <f>LEFT(Leistungsziele!A87,FIND(" ",Leistungsziele!A87))</f>
        <v xml:space="preserve">b8.4 </v>
      </c>
      <c r="B87" s="23" t="str">
        <f>LEFT(RIGHT(Leistungsziele!A87,LEN(Leistungsziele!A87)-FIND(" ",Leistungsziele!A87)),55)&amp;"…"</f>
        <v>… setzt für den Transfer der betreuten Person Hilfsmitt…</v>
      </c>
      <c r="C87" s="67" t="str">
        <f>IFERROR(VLOOKUP(Leistungsziele!B87,tbldropdownHK[],2),"")</f>
        <v/>
      </c>
      <c r="D87" s="67" t="str">
        <f>IFERROR(VLOOKUP(Leistungsziele!C87,tbldropdownHK[],2),"")</f>
        <v/>
      </c>
      <c r="E87" s="26" t="str">
        <f>IFERROR(VLOOKUP(Leistungsziele!F87,tbldropdownHK[],2),"")</f>
        <v/>
      </c>
      <c r="F87" s="26" t="str">
        <f>IFERROR(VLOOKUP(Leistungsziele!G87,tbldropdownHK[],2),"")</f>
        <v/>
      </c>
      <c r="G87" s="54"/>
    </row>
    <row r="88" spans="1:7" ht="12" customHeight="1" x14ac:dyDescent="0.4">
      <c r="A88" s="14" t="str">
        <f>LEFT(Leistungsziele!A88,FIND(" ",Leistungsziele!A88))</f>
        <v xml:space="preserve">b9: </v>
      </c>
      <c r="B88" s="14" t="str">
        <f>RIGHT(Leistungsziele!A88,LEN(Leistungsziele!A88)-FIND(" ",Leistungsziele!A88))</f>
        <v>In Unfall-, Krankheits- und Notfallsituationen angemessen handeln</v>
      </c>
      <c r="C88"/>
      <c r="D88"/>
      <c r="E88"/>
      <c r="F88"/>
      <c r="G88"/>
    </row>
    <row r="89" spans="1:7" ht="13.4" customHeight="1" x14ac:dyDescent="0.25">
      <c r="A89" s="15" t="str">
        <f>LEFT(Leistungsziele!A89,FIND(" ",Leistungsziele!A89))</f>
        <v xml:space="preserve">b9.1 </v>
      </c>
      <c r="B89" s="21" t="str">
        <f>LEFT(RIGHT(Leistungsziele!A89,LEN(Leistungsziele!A89)-FIND(" ",Leistungsziele!A89)),55)&amp;"…"</f>
        <v>… reagiert im Krankheitsfall, bei Unfällen und auch in …</v>
      </c>
      <c r="C89" s="65" t="str">
        <f>IFERROR(VLOOKUP(Leistungsziele!B89,tbldropdownHK[],2),"")</f>
        <v/>
      </c>
      <c r="D89" s="65" t="str">
        <f>IFERROR(VLOOKUP(Leistungsziele!C89,tbldropdownHK[],2),"")</f>
        <v/>
      </c>
      <c r="E89" s="24" t="str">
        <f>IFERROR(VLOOKUP(Leistungsziele!F89,tbldropdownHK[],2),"")</f>
        <v/>
      </c>
      <c r="F89" s="24" t="str">
        <f>IFERROR(VLOOKUP(Leistungsziele!G89,tbldropdownHK[],2),"")</f>
        <v/>
      </c>
      <c r="G89" s="33"/>
    </row>
    <row r="90" spans="1:7" ht="13.4" customHeight="1" x14ac:dyDescent="0.25">
      <c r="A90" s="15" t="str">
        <f>LEFT(Leistungsziele!A90,FIND(" ",Leistungsziele!A90))</f>
        <v xml:space="preserve">b9.2 </v>
      </c>
      <c r="B90" s="22" t="str">
        <f>LEFT(RIGHT(Leistungsziele!A90,LEN(Leistungsziele!A90)-FIND(" ",Leistungsziele!A90)),55)&amp;"…"</f>
        <v>… wartet die Apotheke der Gruppe nach betrieblichen Vor…</v>
      </c>
      <c r="C90" s="66" t="str">
        <f>IFERROR(VLOOKUP(Leistungsziele!B90,tbldropdownHK[],2),"")</f>
        <v/>
      </c>
      <c r="D90" s="66" t="str">
        <f>IFERROR(VLOOKUP(Leistungsziele!C90,tbldropdownHK[],2),"")</f>
        <v/>
      </c>
      <c r="E90" s="25" t="str">
        <f>IFERROR(VLOOKUP(Leistungsziele!F90,tbldropdownHK[],2),"")</f>
        <v/>
      </c>
      <c r="F90" s="25" t="str">
        <f>IFERROR(VLOOKUP(Leistungsziele!G90,tbldropdownHK[],2),"")</f>
        <v/>
      </c>
      <c r="G90" s="34"/>
    </row>
    <row r="91" spans="1:7" ht="13.4" customHeight="1" x14ac:dyDescent="0.25">
      <c r="A91" s="15" t="str">
        <f>LEFT(Leistungsziele!A91,FIND(" ",Leistungsziele!A91))</f>
        <v xml:space="preserve">b9.3 </v>
      </c>
      <c r="B91" s="21" t="str">
        <f>LEFT(RIGHT(Leistungsziele!A91,LEN(Leistungsziele!A91)-FIND(" ",Leistungsziele!A91)),55)&amp;"…"</f>
        <v>… unterstützt die vorgegebene Einnahme allfälliger Medi…</v>
      </c>
      <c r="C91" s="65" t="str">
        <f>IFERROR(VLOOKUP(Leistungsziele!B91,tbldropdownHK[],2),"")</f>
        <v/>
      </c>
      <c r="D91" s="65" t="str">
        <f>IFERROR(VLOOKUP(Leistungsziele!C91,tbldropdownHK[],2),"")</f>
        <v/>
      </c>
      <c r="E91" s="24" t="str">
        <f>IFERROR(VLOOKUP(Leistungsziele!F91,tbldropdownHK[],2),"")</f>
        <v/>
      </c>
      <c r="F91" s="24" t="str">
        <f>IFERROR(VLOOKUP(Leistungsziele!G91,tbldropdownHK[],2),"")</f>
        <v/>
      </c>
      <c r="G91" s="33"/>
    </row>
    <row r="92" spans="1:7" ht="13.4" customHeight="1" x14ac:dyDescent="0.25">
      <c r="A92" s="15" t="str">
        <f>LEFT(Leistungsziele!A92,FIND(" ",Leistungsziele!A92))</f>
        <v xml:space="preserve">b9.4 </v>
      </c>
      <c r="B92" s="22" t="str">
        <f>LEFT(RIGHT(Leistungsziele!A92,LEN(Leistungsziele!A92)-FIND(" ",Leistungsziele!A92)),55)&amp;"…"</f>
        <v>… wendet Massnahmen zur Prävention von Infektionen unte…</v>
      </c>
      <c r="C92" s="66" t="str">
        <f>IFERROR(VLOOKUP(Leistungsziele!B92,tbldropdownHK[],2),"")</f>
        <v/>
      </c>
      <c r="D92" s="66" t="str">
        <f>IFERROR(VLOOKUP(Leistungsziele!C92,tbldropdownHK[],2),"")</f>
        <v/>
      </c>
      <c r="E92" s="25" t="str">
        <f>IFERROR(VLOOKUP(Leistungsziele!F92,tbldropdownHK[],2),"")</f>
        <v/>
      </c>
      <c r="F92" s="25" t="str">
        <f>IFERROR(VLOOKUP(Leistungsziele!G92,tbldropdownHK[],2),"")</f>
        <v/>
      </c>
      <c r="G92" s="34"/>
    </row>
    <row r="93" spans="1:7" ht="13.4" customHeight="1" x14ac:dyDescent="0.25">
      <c r="A93" s="15" t="str">
        <f>LEFT(Leistungsziele!A93,FIND(" ",Leistungsziele!A93))</f>
        <v xml:space="preserve">b9.5 </v>
      </c>
      <c r="B93" s="21" t="str">
        <f>LEFT(RIGHT(Leistungsziele!A93,LEN(Leistungsziele!A93)-FIND(" ",Leistungsziele!A93)),55)&amp;"…"</f>
        <v>… beobachtet Veränderungen im Gesundheitszustand und me…</v>
      </c>
      <c r="C93" s="65" t="str">
        <f>IFERROR(VLOOKUP(Leistungsziele!B93,tbldropdownHK[],2),"")</f>
        <v/>
      </c>
      <c r="D93" s="65" t="str">
        <f>IFERROR(VLOOKUP(Leistungsziele!C93,tbldropdownHK[],2),"")</f>
        <v/>
      </c>
      <c r="E93" s="24" t="str">
        <f>IFERROR(VLOOKUP(Leistungsziele!F93,tbldropdownHK[],2),"")</f>
        <v/>
      </c>
      <c r="F93" s="24" t="str">
        <f>IFERROR(VLOOKUP(Leistungsziele!G93,tbldropdownHK[],2),"")</f>
        <v/>
      </c>
      <c r="G93" s="33"/>
    </row>
    <row r="94" spans="1:7" ht="13.4" customHeight="1" x14ac:dyDescent="0.25">
      <c r="A94" s="15" t="str">
        <f>LEFT(Leistungsziele!A94,FIND(" ",Leistungsziele!A94))</f>
        <v xml:space="preserve">b9.6 </v>
      </c>
      <c r="B94" s="23" t="str">
        <f>LEFT(RIGHT(Leistungsziele!A94,LEN(Leistungsziele!A94)-FIND(" ",Leistungsziele!A94)),55)&amp;"…"</f>
        <v>… ist mit den Krankheitsbildern von einzelnen betreuten…</v>
      </c>
      <c r="C94" s="67" t="str">
        <f>IFERROR(VLOOKUP(Leistungsziele!B94,tbldropdownHK[],2),"")</f>
        <v/>
      </c>
      <c r="D94" s="67" t="str">
        <f>IFERROR(VLOOKUP(Leistungsziele!C94,tbldropdownHK[],2),"")</f>
        <v/>
      </c>
      <c r="E94" s="26" t="str">
        <f>IFERROR(VLOOKUP(Leistungsziele!F94,tbldropdownHK[],2),"")</f>
        <v/>
      </c>
      <c r="F94" s="26" t="str">
        <f>IFERROR(VLOOKUP(Leistungsziele!G94,tbldropdownHK[],2),"")</f>
        <v/>
      </c>
      <c r="G94" s="35"/>
    </row>
    <row r="95" spans="1:7" ht="12.65" customHeight="1" x14ac:dyDescent="0.4">
      <c r="A95" s="49" t="str">
        <f>LEFT(Leistungsziele!A95,FIND(" ",Leistungsziele!A95))</f>
        <v xml:space="preserve">c. </v>
      </c>
      <c r="B95" s="49" t="str">
        <f>RIGHT(Leistungsziele!A95,LEN(Leistungsziele!A95)-FIND(" ",Leistungsziele!A95))</f>
        <v>Ermöglichen von Autonomie und Partizipation</v>
      </c>
      <c r="C95" s="50"/>
      <c r="D95" s="50"/>
      <c r="E95" s="50"/>
      <c r="F95" s="50"/>
      <c r="G95" s="50"/>
    </row>
    <row r="96" spans="1:7" ht="12.65" customHeight="1" x14ac:dyDescent="0.4">
      <c r="A96" s="14" t="str">
        <f>LEFT(Leistungsziele!A96,FIND(" ",Leistungsziele!A96))</f>
        <v xml:space="preserve">c1: </v>
      </c>
      <c r="B96" s="14" t="str">
        <f>RIGHT(Leistungsziele!A96,LEN(Leistungsziele!A96)-FIND(" ",Leistungsziele!A96))</f>
        <v>Die Teilnahme am sozialen und kulturellen Leben ermöglichen und begleiten</v>
      </c>
      <c r="C96"/>
      <c r="D96"/>
      <c r="E96"/>
      <c r="F96"/>
      <c r="G96"/>
    </row>
    <row r="97" spans="1:7" ht="13.4" customHeight="1" x14ac:dyDescent="0.25">
      <c r="A97" s="15" t="str">
        <f>LEFT(Leistungsziele!A97,FIND(" ",Leistungsziele!A97))</f>
        <v xml:space="preserve">c1.1 </v>
      </c>
      <c r="B97" s="21" t="str">
        <f>LEFT(RIGHT(Leistungsziele!A97,LEN(Leistungsziele!A97)-FIND(" ",Leistungsziele!A97)),55)&amp;"…"</f>
        <v>… begleitet und fördert die Teilnahme und Teilhabe der …</v>
      </c>
      <c r="C97" s="24" t="str">
        <f>IFERROR(VLOOKUP(Leistungsziele!B97,tbldropdownHK[],2),"")</f>
        <v/>
      </c>
      <c r="D97" s="24" t="str">
        <f>IFERROR(VLOOKUP(Leistungsziele!C97,tbldropdownHK[],2),"")</f>
        <v/>
      </c>
      <c r="E97" s="65" t="str">
        <f>IFERROR(VLOOKUP(Leistungsziele!F97,tbldropdownHK[],2),"")</f>
        <v/>
      </c>
      <c r="F97" s="65" t="str">
        <f>IFERROR(VLOOKUP(Leistungsziele!G97,tbldropdownHK[],2),"")</f>
        <v/>
      </c>
      <c r="G97" s="33"/>
    </row>
    <row r="98" spans="1:7" ht="13.4" customHeight="1" x14ac:dyDescent="0.25">
      <c r="A98" s="15" t="str">
        <f>LEFT(Leistungsziele!A98,FIND(" ",Leistungsziele!A98))</f>
        <v xml:space="preserve">c1.2 </v>
      </c>
      <c r="B98" s="22" t="str">
        <f>LEFT(RIGHT(Leistungsziele!A98,LEN(Leistungsziele!A98)-FIND(" ",Leistungsziele!A98)),55)&amp;"…"</f>
        <v>… hat einen fundierten Einblick in sozialräumliche Bezü…</v>
      </c>
      <c r="C98" s="25" t="str">
        <f>IFERROR(VLOOKUP(Leistungsziele!B98,tbldropdownHK[],2),"")</f>
        <v/>
      </c>
      <c r="D98" s="25" t="str">
        <f>IFERROR(VLOOKUP(Leistungsziele!C98,tbldropdownHK[],2),"")</f>
        <v/>
      </c>
      <c r="E98" s="66" t="str">
        <f>IFERROR(VLOOKUP(Leistungsziele!F98,tbldropdownHK[],2),"")</f>
        <v/>
      </c>
      <c r="F98" s="66" t="str">
        <f>IFERROR(VLOOKUP(Leistungsziele!G98,tbldropdownHK[],2),"")</f>
        <v/>
      </c>
      <c r="G98" s="34"/>
    </row>
    <row r="99" spans="1:7" ht="13.4" customHeight="1" x14ac:dyDescent="0.25">
      <c r="A99" s="15" t="str">
        <f>LEFT(Leistungsziele!A99,FIND(" ",Leistungsziele!A99))</f>
        <v xml:space="preserve">c1.3 </v>
      </c>
      <c r="B99" s="23" t="str">
        <f>LEFT(RIGHT(Leistungsziele!A99,LEN(Leistungsziele!A99)-FIND(" ",Leistungsziele!A99)),55)&amp;"…"</f>
        <v>… bindet Angehörige und andere Personen in die Begleitu…</v>
      </c>
      <c r="C99" s="26" t="str">
        <f>IFERROR(VLOOKUP(Leistungsziele!B99,tbldropdownHK[],2),"")</f>
        <v/>
      </c>
      <c r="D99" s="26" t="str">
        <f>IFERROR(VLOOKUP(Leistungsziele!C99,tbldropdownHK[],2),"")</f>
        <v/>
      </c>
      <c r="E99" s="67" t="str">
        <f>IFERROR(VLOOKUP(Leistungsziele!F99,tbldropdownHK[],2),"")</f>
        <v/>
      </c>
      <c r="F99" s="67" t="str">
        <f>IFERROR(VLOOKUP(Leistungsziele!G99,tbldropdownHK[],2),"")</f>
        <v/>
      </c>
      <c r="G99" s="35"/>
    </row>
    <row r="100" spans="1:7" ht="12.65" customHeight="1" x14ac:dyDescent="0.4">
      <c r="A100" s="14" t="str">
        <f>LEFT(Leistungsziele!A100,FIND(" ",Leistungsziele!A100))</f>
        <v xml:space="preserve">c2: </v>
      </c>
      <c r="B100" s="14" t="str">
        <f>RIGHT(Leistungsziele!A100,LEN(Leistungsziele!A100)-FIND(" ",Leistungsziele!A100))</f>
        <v>Die betreuten Personen in Entscheidungsprozessen begleiten</v>
      </c>
      <c r="C100"/>
      <c r="D100"/>
      <c r="E100"/>
      <c r="F100"/>
      <c r="G100"/>
    </row>
    <row r="101" spans="1:7" ht="13.4" customHeight="1" x14ac:dyDescent="0.25">
      <c r="A101" s="15" t="str">
        <f>LEFT(Leistungsziele!A101,FIND(" ",Leistungsziele!A101))</f>
        <v xml:space="preserve">c2.1 </v>
      </c>
      <c r="B101" s="21" t="str">
        <f>LEFT(RIGHT(Leistungsziele!A101,LEN(Leistungsziele!A101)-FIND(" ",Leistungsziele!A101)),55)&amp;"…"</f>
        <v>… nimmt Anliegen und Entscheidungen der betreuten Perso…</v>
      </c>
      <c r="C101" s="65" t="str">
        <f>IFERROR(VLOOKUP(Leistungsziele!B101,tbldropdownHK[],2),"")</f>
        <v/>
      </c>
      <c r="D101" s="65" t="str">
        <f>IFERROR(VLOOKUP(Leistungsziele!C101,tbldropdownHK[],2),"")</f>
        <v/>
      </c>
      <c r="E101" s="24" t="str">
        <f>IFERROR(VLOOKUP(Leistungsziele!F101,tbldropdownHK[],2),"")</f>
        <v/>
      </c>
      <c r="F101" s="24" t="str">
        <f>IFERROR(VLOOKUP(Leistungsziele!G101,tbldropdownHK[],2),"")</f>
        <v/>
      </c>
      <c r="G101" s="33"/>
    </row>
    <row r="102" spans="1:7" ht="13.4" customHeight="1" x14ac:dyDescent="0.25">
      <c r="A102" s="15" t="str">
        <f>LEFT(Leistungsziele!A102,FIND(" ",Leistungsziele!A102))</f>
        <v xml:space="preserve">c2.2 </v>
      </c>
      <c r="B102" s="22" t="str">
        <f>LEFT(RIGHT(Leistungsziele!A102,LEN(Leistungsziele!A102)-FIND(" ",Leistungsziele!A102)),55)&amp;"…"</f>
        <v>… begleitet und unterstützt Entscheidungsprozesse der b…</v>
      </c>
      <c r="C102" s="66" t="str">
        <f>IFERROR(VLOOKUP(Leistungsziele!B102,tbldropdownHK[],2),"")</f>
        <v/>
      </c>
      <c r="D102" s="66" t="str">
        <f>IFERROR(VLOOKUP(Leistungsziele!C102,tbldropdownHK[],2),"")</f>
        <v/>
      </c>
      <c r="E102" s="25" t="str">
        <f>IFERROR(VLOOKUP(Leistungsziele!F102,tbldropdownHK[],2),"")</f>
        <v/>
      </c>
      <c r="F102" s="25" t="str">
        <f>IFERROR(VLOOKUP(Leistungsziele!G102,tbldropdownHK[],2),"")</f>
        <v/>
      </c>
      <c r="G102" s="34"/>
    </row>
    <row r="103" spans="1:7" ht="13.4" customHeight="1" x14ac:dyDescent="0.25">
      <c r="A103" s="15" t="str">
        <f>LEFT(Leistungsziele!A103,FIND(" ",Leistungsziele!A103))</f>
        <v xml:space="preserve">c2.3 </v>
      </c>
      <c r="B103" s="21" t="str">
        <f>LEFT(RIGHT(Leistungsziele!A103,LEN(Leistungsziele!A103)-FIND(" ",Leistungsziele!A103)),55)&amp;"…"</f>
        <v>… stärkt das Selbstbewusstsein und die Entscheidungsfäh…</v>
      </c>
      <c r="C103" s="65" t="str">
        <f>IFERROR(VLOOKUP(Leistungsziele!B103,tbldropdownHK[],2),"")</f>
        <v/>
      </c>
      <c r="D103" s="65" t="str">
        <f>IFERROR(VLOOKUP(Leistungsziele!C103,tbldropdownHK[],2),"")</f>
        <v/>
      </c>
      <c r="E103" s="24" t="str">
        <f>IFERROR(VLOOKUP(Leistungsziele!F103,tbldropdownHK[],2),"")</f>
        <v/>
      </c>
      <c r="F103" s="24" t="str">
        <f>IFERROR(VLOOKUP(Leistungsziele!G103,tbldropdownHK[],2),"")</f>
        <v/>
      </c>
      <c r="G103" s="33"/>
    </row>
    <row r="104" spans="1:7" ht="13.4" customHeight="1" x14ac:dyDescent="0.25">
      <c r="A104" s="15" t="str">
        <f>LEFT(Leistungsziele!A104,FIND(" ",Leistungsziele!A104))</f>
        <v xml:space="preserve">c2.4 </v>
      </c>
      <c r="B104" s="22" t="str">
        <f>LEFT(RIGHT(Leistungsziele!A104,LEN(Leistungsziele!A104)-FIND(" ",Leistungsziele!A104)),55)&amp;"…"</f>
        <v>… schätzt ein, wann von der betreuten Person getroffene…</v>
      </c>
      <c r="C104" s="66" t="str">
        <f>IFERROR(VLOOKUP(Leistungsziele!B104,tbldropdownHK[],2),"")</f>
        <v/>
      </c>
      <c r="D104" s="66" t="str">
        <f>IFERROR(VLOOKUP(Leistungsziele!C104,tbldropdownHK[],2),"")</f>
        <v/>
      </c>
      <c r="E104" s="25" t="str">
        <f>IFERROR(VLOOKUP(Leistungsziele!F104,tbldropdownHK[],2),"")</f>
        <v/>
      </c>
      <c r="F104" s="25" t="str">
        <f>IFERROR(VLOOKUP(Leistungsziele!G104,tbldropdownHK[],2),"")</f>
        <v/>
      </c>
      <c r="G104" s="34"/>
    </row>
    <row r="105" spans="1:7" ht="13.4" customHeight="1" x14ac:dyDescent="0.25">
      <c r="A105" s="15" t="str">
        <f>LEFT(Leistungsziele!A105,FIND(" ",Leistungsziele!A105))</f>
        <v xml:space="preserve">c2.5 </v>
      </c>
      <c r="B105" s="21" t="str">
        <f>LEFT(RIGHT(Leistungsziele!A105,LEN(Leistungsziele!A105)-FIND(" ",Leistungsziele!A105)),55)&amp;"…"</f>
        <v>… erkennt das Spannungsfeld zwischen betreuerischen Str…</v>
      </c>
      <c r="C105" s="65" t="str">
        <f>IFERROR(VLOOKUP(Leistungsziele!B105,tbldropdownHK[],2),"")</f>
        <v/>
      </c>
      <c r="D105" s="65" t="str">
        <f>IFERROR(VLOOKUP(Leistungsziele!C105,tbldropdownHK[],2),"")</f>
        <v/>
      </c>
      <c r="E105" s="24" t="str">
        <f>IFERROR(VLOOKUP(Leistungsziele!F105,tbldropdownHK[],2),"")</f>
        <v/>
      </c>
      <c r="F105" s="24" t="str">
        <f>IFERROR(VLOOKUP(Leistungsziele!G105,tbldropdownHK[],2),"")</f>
        <v/>
      </c>
      <c r="G105" s="33"/>
    </row>
    <row r="106" spans="1:7" ht="13.4" customHeight="1" x14ac:dyDescent="0.25">
      <c r="A106" s="15" t="str">
        <f>LEFT(Leistungsziele!A106,FIND(" ",Leistungsziele!A106))</f>
        <v xml:space="preserve">c2.6 </v>
      </c>
      <c r="B106" s="22" t="str">
        <f>LEFT(RIGHT(Leistungsziele!A106,LEN(Leistungsziele!A106)-FIND(" ",Leistungsziele!A106)),55)&amp;"…"</f>
        <v>… unterstützt die betreute Person dabei, die eigenen Be…</v>
      </c>
      <c r="C106" s="66" t="str">
        <f>IFERROR(VLOOKUP(Leistungsziele!B106,tbldropdownHK[],2),"")</f>
        <v/>
      </c>
      <c r="D106" s="66" t="str">
        <f>IFERROR(VLOOKUP(Leistungsziele!C106,tbldropdownHK[],2),"")</f>
        <v/>
      </c>
      <c r="E106" s="25" t="str">
        <f>IFERROR(VLOOKUP(Leistungsziele!F106,tbldropdownHK[],2),"")</f>
        <v/>
      </c>
      <c r="F106" s="25" t="str">
        <f>IFERROR(VLOOKUP(Leistungsziele!G106,tbldropdownHK[],2),"")</f>
        <v/>
      </c>
      <c r="G106" s="34"/>
    </row>
    <row r="107" spans="1:7" ht="13.4" customHeight="1" x14ac:dyDescent="0.25">
      <c r="A107" s="15" t="str">
        <f>LEFT(Leistungsziele!A107,FIND(" ",Leistungsziele!A107))</f>
        <v xml:space="preserve">c2.7 </v>
      </c>
      <c r="B107" s="23" t="str">
        <f>LEFT(RIGHT(Leistungsziele!A107,LEN(Leistungsziele!A107)-FIND(" ",Leistungsziele!A107)),55)&amp;"…"</f>
        <v>… bezieht das Umfeld der betreuten Person nach Möglichk…</v>
      </c>
      <c r="C107" s="67" t="str">
        <f>IFERROR(VLOOKUP(Leistungsziele!B107,tbldropdownHK[],2),"")</f>
        <v/>
      </c>
      <c r="D107" s="67" t="str">
        <f>IFERROR(VLOOKUP(Leistungsziele!C107,tbldropdownHK[],2),"")</f>
        <v/>
      </c>
      <c r="E107" s="26" t="str">
        <f>IFERROR(VLOOKUP(Leistungsziele!F107,tbldropdownHK[],2),"")</f>
        <v/>
      </c>
      <c r="F107" s="26" t="str">
        <f>IFERROR(VLOOKUP(Leistungsziele!G107,tbldropdownHK[],2),"")</f>
        <v/>
      </c>
      <c r="G107" s="35"/>
    </row>
    <row r="108" spans="1:7" ht="12.65" customHeight="1" x14ac:dyDescent="0.4">
      <c r="A108" s="14" t="str">
        <f>LEFT(Leistungsziele!A108,FIND(" ",Leistungsziele!A108))</f>
        <v xml:space="preserve">c3: </v>
      </c>
      <c r="B108" s="14" t="str">
        <f>RIGHT(Leistungsziele!A108,LEN(Leistungsziele!A108)-FIND(" ",Leistungsziele!A108))</f>
        <v>Soziale Kontakte und Beziehungen unterstützen</v>
      </c>
      <c r="C108"/>
      <c r="D108"/>
      <c r="E108"/>
      <c r="F108"/>
      <c r="G108"/>
    </row>
    <row r="109" spans="1:7" ht="13.4" customHeight="1" x14ac:dyDescent="0.25">
      <c r="A109" s="15" t="str">
        <f>LEFT(Leistungsziele!A109,FIND(" ",Leistungsziele!A109))</f>
        <v xml:space="preserve">c3.1 </v>
      </c>
      <c r="B109" s="21" t="str">
        <f>LEFT(RIGHT(Leistungsziele!A109,LEN(Leistungsziele!A109)-FIND(" ",Leistungsziele!A109)),55)&amp;"…"</f>
        <v>… unterstützt die betreuten Personen im Aufbauen, Unter…</v>
      </c>
      <c r="C109" s="65" t="str">
        <f>IFERROR(VLOOKUP(Leistungsziele!B109,tbldropdownHK[],2),"")</f>
        <v/>
      </c>
      <c r="D109" s="65" t="str">
        <f>IFERROR(VLOOKUP(Leistungsziele!C109,tbldropdownHK[],2),"")</f>
        <v/>
      </c>
      <c r="E109" s="24" t="str">
        <f>IFERROR(VLOOKUP(Leistungsziele!F109,tbldropdownHK[],2),"")</f>
        <v/>
      </c>
      <c r="F109" s="24" t="str">
        <f>IFERROR(VLOOKUP(Leistungsziele!G109,tbldropdownHK[],2),"")</f>
        <v/>
      </c>
      <c r="G109" s="33"/>
    </row>
    <row r="110" spans="1:7" ht="13.4" customHeight="1" x14ac:dyDescent="0.25">
      <c r="A110" s="15" t="str">
        <f>LEFT(Leistungsziele!A110,FIND(" ",Leistungsziele!A110))</f>
        <v xml:space="preserve">c3.2 </v>
      </c>
      <c r="B110" s="22" t="str">
        <f>LEFT(RIGHT(Leistungsziele!A110,LEN(Leistungsziele!A110)-FIND(" ",Leistungsziele!A110)),55)&amp;"…"</f>
        <v>… begleitet die betreuten Personen in der Nutzung sozia…</v>
      </c>
      <c r="C110" s="66" t="str">
        <f>IFERROR(VLOOKUP(Leistungsziele!B110,tbldropdownHK[],2),"")</f>
        <v/>
      </c>
      <c r="D110" s="66" t="str">
        <f>IFERROR(VLOOKUP(Leistungsziele!C110,tbldropdownHK[],2),"")</f>
        <v/>
      </c>
      <c r="E110" s="25" t="str">
        <f>IFERROR(VLOOKUP(Leistungsziele!F110,tbldropdownHK[],2),"")</f>
        <v/>
      </c>
      <c r="F110" s="25" t="str">
        <f>IFERROR(VLOOKUP(Leistungsziele!G110,tbldropdownHK[],2),"")</f>
        <v/>
      </c>
      <c r="G110" s="34"/>
    </row>
    <row r="111" spans="1:7" ht="13.4" customHeight="1" x14ac:dyDescent="0.25">
      <c r="A111" s="15" t="str">
        <f>LEFT(Leistungsziele!A111,FIND(" ",Leistungsziele!A111))</f>
        <v xml:space="preserve">c3.3 </v>
      </c>
      <c r="B111" s="23" t="str">
        <f>LEFT(RIGHT(Leistungsziele!A111,LEN(Leistungsziele!A111)-FIND(" ",Leistungsziele!A111)),55)&amp;"…"</f>
        <v>… nimmt die Veränderungen in den sozialen Kontakten der…</v>
      </c>
      <c r="C111" s="67" t="str">
        <f>IFERROR(VLOOKUP(Leistungsziele!B111,tbldropdownHK[],2),"")</f>
        <v/>
      </c>
      <c r="D111" s="67" t="str">
        <f>IFERROR(VLOOKUP(Leistungsziele!C111,tbldropdownHK[],2),"")</f>
        <v/>
      </c>
      <c r="E111" s="26" t="str">
        <f>IFERROR(VLOOKUP(Leistungsziele!F111,tbldropdownHK[],2),"")</f>
        <v/>
      </c>
      <c r="F111" s="26" t="str">
        <f>IFERROR(VLOOKUP(Leistungsziele!G111,tbldropdownHK[],2),"")</f>
        <v/>
      </c>
      <c r="G111" s="35"/>
    </row>
    <row r="112" spans="1:7" ht="12.65" customHeight="1" x14ac:dyDescent="0.4">
      <c r="A112" s="49" t="str">
        <f>LEFT(Leistungsziele!A112,FIND(" ",Leistungsziele!A112))</f>
        <v xml:space="preserve">d. </v>
      </c>
      <c r="B112" s="49" t="str">
        <f>RIGHT(Leistungsziele!A112,LEN(Leistungsziele!A112)-FIND(" ",Leistungsziele!A112))</f>
        <v>Arbeiten in einer Organisation und in einem Team</v>
      </c>
      <c r="C112" s="50"/>
      <c r="D112" s="50"/>
      <c r="E112" s="50"/>
      <c r="F112" s="50"/>
      <c r="G112" s="50"/>
    </row>
    <row r="113" spans="1:7" ht="12.65" customHeight="1" x14ac:dyDescent="0.4">
      <c r="A113" s="14" t="str">
        <f>LEFT(Leistungsziele!A113,FIND(" ",Leistungsziele!A113))</f>
        <v xml:space="preserve">d1: </v>
      </c>
      <c r="B113" s="14" t="str">
        <f>RIGHT(Leistungsziele!A113,LEN(Leistungsziele!A113)-FIND(" ",Leistungsziele!A113))</f>
        <v>Im Team zusammenarbeiten</v>
      </c>
      <c r="C113"/>
      <c r="D113"/>
      <c r="E113"/>
      <c r="F113"/>
      <c r="G113"/>
    </row>
    <row r="114" spans="1:7" ht="13.4" customHeight="1" x14ac:dyDescent="0.25">
      <c r="A114" s="15" t="str">
        <f>LEFT(Leistungsziele!A114,FIND(" ",Leistungsziele!A114))</f>
        <v xml:space="preserve">d1.1 </v>
      </c>
      <c r="B114" s="21" t="str">
        <f>LEFT(RIGHT(Leistungsziele!A114,LEN(Leistungsziele!A114)-FIND(" ",Leistungsziele!A114)),55)&amp;"…"</f>
        <v>… gibt relevante Informationen nachvollziehbar im Team …</v>
      </c>
      <c r="C114" s="65" t="str">
        <f>IFERROR(VLOOKUP(Leistungsziele!B114,tbldropdownHK[],2),"")</f>
        <v/>
      </c>
      <c r="D114" s="65" t="str">
        <f>IFERROR(VLOOKUP(Leistungsziele!C114,tbldropdownHK[],2),"")</f>
        <v/>
      </c>
      <c r="E114" s="24" t="str">
        <f>IFERROR(VLOOKUP(Leistungsziele!F114,tbldropdownHK[],2),"")</f>
        <v/>
      </c>
      <c r="F114" s="24" t="str">
        <f>IFERROR(VLOOKUP(Leistungsziele!G114,tbldropdownHK[],2),"")</f>
        <v/>
      </c>
      <c r="G114" s="33"/>
    </row>
    <row r="115" spans="1:7" ht="13.4" customHeight="1" x14ac:dyDescent="0.25">
      <c r="A115" s="15" t="str">
        <f>LEFT(Leistungsziele!A115,FIND(" ",Leistungsziele!A115))</f>
        <v xml:space="preserve">d1.2 </v>
      </c>
      <c r="B115" s="23" t="str">
        <f>LEFT(RIGHT(Leistungsziele!A115,LEN(Leistungsziele!A115)-FIND(" ",Leistungsziele!A115)),55)&amp;"…"</f>
        <v>… beteiligt sich aktiv an Austauschgefässen zur Koordin…</v>
      </c>
      <c r="C115" s="67" t="str">
        <f>IFERROR(VLOOKUP(Leistungsziele!B115,tbldropdownHK[],2),"")</f>
        <v/>
      </c>
      <c r="D115" s="67" t="str">
        <f>IFERROR(VLOOKUP(Leistungsziele!C115,tbldropdownHK[],2),"")</f>
        <v/>
      </c>
      <c r="E115" s="26" t="str">
        <f>IFERROR(VLOOKUP(Leistungsziele!F115,tbldropdownHK[],2),"")</f>
        <v/>
      </c>
      <c r="F115" s="26" t="str">
        <f>IFERROR(VLOOKUP(Leistungsziele!G115,tbldropdownHK[],2),"")</f>
        <v/>
      </c>
      <c r="G115" s="35"/>
    </row>
    <row r="116" spans="1:7" ht="12.65" customHeight="1" x14ac:dyDescent="0.4">
      <c r="A116" s="14" t="str">
        <f>LEFT(Leistungsziele!A116,FIND(" ",Leistungsziele!A116))</f>
        <v xml:space="preserve">d2: </v>
      </c>
      <c r="B116" s="14" t="str">
        <f>RIGHT(Leistungsziele!A116,LEN(Leistungsziele!A116)-FIND(" ",Leistungsziele!A116))</f>
        <v>Mit Fachpersonen interprofessionell zusammenarbeiten</v>
      </c>
      <c r="C116"/>
      <c r="D116"/>
      <c r="E116"/>
      <c r="F116"/>
      <c r="G116"/>
    </row>
    <row r="117" spans="1:7" ht="13.4" customHeight="1" x14ac:dyDescent="0.25">
      <c r="A117" s="15" t="str">
        <f>LEFT(Leistungsziele!A117,FIND(" ",Leistungsziele!A117))</f>
        <v xml:space="preserve">d2.1 </v>
      </c>
      <c r="B117" s="21" t="str">
        <f>LEFT(RIGHT(Leistungsziele!A117,LEN(Leistungsziele!A117)-FIND(" ",Leistungsziele!A117)),55)&amp;"…"</f>
        <v>… führt den Austausch mit anderen Fachpersonen gezielt …</v>
      </c>
      <c r="C117" s="65" t="str">
        <f>IFERROR(VLOOKUP(Leistungsziele!B117,tbldropdownHK[],2),"")</f>
        <v/>
      </c>
      <c r="D117" s="65" t="str">
        <f>IFERROR(VLOOKUP(Leistungsziele!C117,tbldropdownHK[],2),"")</f>
        <v/>
      </c>
      <c r="E117" s="24" t="str">
        <f>IFERROR(VLOOKUP(Leistungsziele!F117,tbldropdownHK[],2),"")</f>
        <v/>
      </c>
      <c r="F117" s="24" t="str">
        <f>IFERROR(VLOOKUP(Leistungsziele!G117,tbldropdownHK[],2),"")</f>
        <v/>
      </c>
      <c r="G117" s="33"/>
    </row>
    <row r="118" spans="1:7" ht="13.4" customHeight="1" x14ac:dyDescent="0.25">
      <c r="A118" s="15" t="str">
        <f>LEFT(Leistungsziele!A118,FIND(" ",Leistungsziele!A118))</f>
        <v xml:space="preserve">d2.2 </v>
      </c>
      <c r="B118" s="22" t="str">
        <f>LEFT(RIGHT(Leistungsziele!A118,LEN(Leistungsziele!A118)-FIND(" ",Leistungsziele!A118)),55)&amp;"…"</f>
        <v>… setzt Verordnungen anderer Fachpersonen in Bezug auf …</v>
      </c>
      <c r="C118" s="66" t="str">
        <f>IFERROR(VLOOKUP(Leistungsziele!B118,tbldropdownHK[],2),"")</f>
        <v/>
      </c>
      <c r="D118" s="66" t="str">
        <f>IFERROR(VLOOKUP(Leistungsziele!C118,tbldropdownHK[],2),"")</f>
        <v/>
      </c>
      <c r="E118" s="25" t="str">
        <f>IFERROR(VLOOKUP(Leistungsziele!F118,tbldropdownHK[],2),"")</f>
        <v/>
      </c>
      <c r="F118" s="25" t="str">
        <f>IFERROR(VLOOKUP(Leistungsziele!G118,tbldropdownHK[],2),"")</f>
        <v/>
      </c>
      <c r="G118" s="34"/>
    </row>
    <row r="119" spans="1:7" ht="13.4" customHeight="1" x14ac:dyDescent="0.25">
      <c r="A119" s="15" t="str">
        <f>LEFT(Leistungsziele!A119,FIND(" ",Leistungsziele!A119))</f>
        <v xml:space="preserve">d2.3 </v>
      </c>
      <c r="B119" s="21" t="str">
        <f>LEFT(RIGHT(Leistungsziele!A119,LEN(Leistungsziele!A119)-FIND(" ",Leistungsziele!A119)),55)&amp;"…"</f>
        <v>… nutzt die vom Betrieb vorgesehenen Informationskanäle…</v>
      </c>
      <c r="C119" s="65" t="str">
        <f>IFERROR(VLOOKUP(Leistungsziele!B119,tbldropdownHK[],2),"")</f>
        <v/>
      </c>
      <c r="D119" s="65" t="str">
        <f>IFERROR(VLOOKUP(Leistungsziele!C119,tbldropdownHK[],2),"")</f>
        <v/>
      </c>
      <c r="E119" s="24" t="str">
        <f>IFERROR(VLOOKUP(Leistungsziele!F119,tbldropdownHK[],2),"")</f>
        <v/>
      </c>
      <c r="F119" s="24" t="str">
        <f>IFERROR(VLOOKUP(Leistungsziele!G119,tbldropdownHK[],2),"")</f>
        <v/>
      </c>
      <c r="G119" s="33"/>
    </row>
    <row r="120" spans="1:7" ht="13.4" customHeight="1" x14ac:dyDescent="0.25">
      <c r="A120" s="15" t="str">
        <f>LEFT(Leistungsziele!A120,FIND(" ",Leistungsziele!A120))</f>
        <v xml:space="preserve">d2.4 </v>
      </c>
      <c r="B120" s="23" t="str">
        <f>LEFT(RIGHT(Leistungsziele!A120,LEN(Leistungsziele!A120)-FIND(" ",Leistungsziele!A120)),55)&amp;"…"</f>
        <v>… nimmt die Interessen der betreuten Personen wahr, ver…</v>
      </c>
      <c r="C120" s="67" t="str">
        <f>IFERROR(VLOOKUP(Leistungsziele!B120,tbldropdownHK[],2),"")</f>
        <v/>
      </c>
      <c r="D120" s="67" t="str">
        <f>IFERROR(VLOOKUP(Leistungsziele!C120,tbldropdownHK[],2),"")</f>
        <v/>
      </c>
      <c r="E120" s="26" t="str">
        <f>IFERROR(VLOOKUP(Leistungsziele!F120,tbldropdownHK[],2),"")</f>
        <v/>
      </c>
      <c r="F120" s="26" t="str">
        <f>IFERROR(VLOOKUP(Leistungsziele!G120,tbldropdownHK[],2),"")</f>
        <v/>
      </c>
      <c r="G120" s="35"/>
    </row>
    <row r="121" spans="1:7" ht="12.65" customHeight="1" x14ac:dyDescent="0.4">
      <c r="A121" s="14" t="str">
        <f>LEFT(Leistungsziele!A121,FIND(" ",Leistungsziele!A121))</f>
        <v xml:space="preserve">d3: </v>
      </c>
      <c r="B121" s="14" t="str">
        <f>RIGHT(Leistungsziele!A121,LEN(Leistungsziele!A121)-FIND(" ",Leistungsziele!A121))</f>
        <v>Mit Angehörigen und weiteren Bezugspersonen zusammenarbeiten</v>
      </c>
      <c r="C121"/>
      <c r="D121"/>
      <c r="E121"/>
      <c r="F121"/>
      <c r="G121"/>
    </row>
    <row r="122" spans="1:7" ht="13.4" customHeight="1" x14ac:dyDescent="0.25">
      <c r="A122" s="15" t="str">
        <f>LEFT(Leistungsziele!A122,FIND(" ",Leistungsziele!A122))</f>
        <v xml:space="preserve">d3.1 </v>
      </c>
      <c r="B122" s="21" t="str">
        <f>LEFT(RIGHT(Leistungsziele!A122,LEN(Leistungsziele!A122)-FIND(" ",Leistungsziele!A122)),55)&amp;"…"</f>
        <v>… kommuniziert mit Angehörigen, gesetzlichen Vertretung…</v>
      </c>
      <c r="C122" s="65" t="str">
        <f>IFERROR(VLOOKUP(Leistungsziele!B122,tbldropdownHK[],2),"")</f>
        <v/>
      </c>
      <c r="D122" s="65" t="str">
        <f>IFERROR(VLOOKUP(Leistungsziele!C122,tbldropdownHK[],2),"")</f>
        <v/>
      </c>
      <c r="E122" s="24" t="str">
        <f>IFERROR(VLOOKUP(Leistungsziele!F122,tbldropdownHK[],2),"")</f>
        <v/>
      </c>
      <c r="F122" s="24" t="str">
        <f>IFERROR(VLOOKUP(Leistungsziele!G122,tbldropdownHK[],2),"")</f>
        <v/>
      </c>
      <c r="G122" s="33"/>
    </row>
    <row r="123" spans="1:7" ht="13.4" customHeight="1" x14ac:dyDescent="0.25">
      <c r="A123" s="15" t="str">
        <f>LEFT(Leistungsziele!A123,FIND(" ",Leistungsziele!A123))</f>
        <v xml:space="preserve">d3.2 </v>
      </c>
      <c r="B123" s="22" t="str">
        <f>LEFT(RIGHT(Leistungsziele!A123,LEN(Leistungsziele!A123)-FIND(" ",Leistungsziele!A123)),55)&amp;"…"</f>
        <v>… nimmt an formellen Gesprächen mit Angehörigen, gesetz…</v>
      </c>
      <c r="C123" s="66" t="str">
        <f>IFERROR(VLOOKUP(Leistungsziele!B123,tbldropdownHK[],2),"")</f>
        <v/>
      </c>
      <c r="D123" s="66" t="str">
        <f>IFERROR(VLOOKUP(Leistungsziele!C123,tbldropdownHK[],2),"")</f>
        <v/>
      </c>
      <c r="E123" s="25" t="str">
        <f>IFERROR(VLOOKUP(Leistungsziele!F123,tbldropdownHK[],2),"")</f>
        <v/>
      </c>
      <c r="F123" s="25" t="str">
        <f>IFERROR(VLOOKUP(Leistungsziele!G123,tbldropdownHK[],2),"")</f>
        <v/>
      </c>
      <c r="G123" s="34"/>
    </row>
    <row r="124" spans="1:7" ht="13.4" customHeight="1" x14ac:dyDescent="0.25">
      <c r="A124" s="15" t="str">
        <f>LEFT(Leistungsziele!A124,FIND(" ",Leistungsziele!A124))</f>
        <v xml:space="preserve">d3.3 </v>
      </c>
      <c r="B124" s="21" t="str">
        <f>LEFT(RIGHT(Leistungsziele!A124,LEN(Leistungsziele!A124)-FIND(" ",Leistungsziele!A124)),55)&amp;"…"</f>
        <v>… leitet Informationen nach internen Vorgaben und unter…</v>
      </c>
      <c r="C124" s="65" t="str">
        <f>IFERROR(VLOOKUP(Leistungsziele!B124,tbldropdownHK[],2),"")</f>
        <v/>
      </c>
      <c r="D124" s="65" t="str">
        <f>IFERROR(VLOOKUP(Leistungsziele!C124,tbldropdownHK[],2),"")</f>
        <v/>
      </c>
      <c r="E124" s="24" t="str">
        <f>IFERROR(VLOOKUP(Leistungsziele!F124,tbldropdownHK[],2),"")</f>
        <v/>
      </c>
      <c r="F124" s="24" t="str">
        <f>IFERROR(VLOOKUP(Leistungsziele!G124,tbldropdownHK[],2),"")</f>
        <v/>
      </c>
      <c r="G124" s="33"/>
    </row>
    <row r="125" spans="1:7" ht="13.4" customHeight="1" x14ac:dyDescent="0.25">
      <c r="A125" s="15" t="str">
        <f>LEFT(Leistungsziele!A125,FIND(" ",Leistungsziele!A125))</f>
        <v xml:space="preserve">d3.4 </v>
      </c>
      <c r="B125" s="23" t="str">
        <f>LEFT(RIGHT(Leistungsziele!A125,LEN(Leistungsziele!A125)-FIND(" ",Leistungsziele!A125)),55)&amp;"…"</f>
        <v>… dokumentiert Informationen aus dem Kontakt mit den An…</v>
      </c>
      <c r="C125" s="67" t="str">
        <f>IFERROR(VLOOKUP(Leistungsziele!B125,tbldropdownHK[],2),"")</f>
        <v/>
      </c>
      <c r="D125" s="67" t="str">
        <f>IFERROR(VLOOKUP(Leistungsziele!C125,tbldropdownHK[],2),"")</f>
        <v/>
      </c>
      <c r="E125" s="26" t="str">
        <f>IFERROR(VLOOKUP(Leistungsziele!F125,tbldropdownHK[],2),"")</f>
        <v/>
      </c>
      <c r="F125" s="26" t="str">
        <f>IFERROR(VLOOKUP(Leistungsziele!G125,tbldropdownHK[],2),"")</f>
        <v/>
      </c>
      <c r="G125" s="35"/>
    </row>
    <row r="126" spans="1:7" ht="12.65" customHeight="1" x14ac:dyDescent="0.4">
      <c r="A126" s="14" t="str">
        <f>LEFT(Leistungsziele!A126,FIND(" ",Leistungsziele!A126))</f>
        <v xml:space="preserve">d4: </v>
      </c>
      <c r="B126" s="14" t="str">
        <f>RIGHT(Leistungsziele!A126,LEN(Leistungsziele!A126)-FIND(" ",Leistungsziele!A126))</f>
        <v>Im Qualitätsmanagementprozess mitarbeiten</v>
      </c>
      <c r="C126"/>
      <c r="D126"/>
      <c r="E126"/>
      <c r="F126"/>
      <c r="G126"/>
    </row>
    <row r="127" spans="1:7" ht="13.4" customHeight="1" x14ac:dyDescent="0.25">
      <c r="A127" s="15" t="str">
        <f>LEFT(Leistungsziele!A127,FIND(" ",Leistungsziele!A127))</f>
        <v xml:space="preserve">d4.1 </v>
      </c>
      <c r="B127" s="21" t="str">
        <f>LEFT(RIGHT(Leistungsziele!A127,LEN(Leistungsziele!A127)-FIND(" ",Leistungsziele!A127)),55)&amp;"…"</f>
        <v>… hält Qualitätsmanagementprozesse ein und bringt Vorsc…</v>
      </c>
      <c r="C127" s="65" t="str">
        <f>IFERROR(VLOOKUP(Leistungsziele!B127,tbldropdownHK[],2),"")</f>
        <v/>
      </c>
      <c r="D127" s="65" t="str">
        <f>IFERROR(VLOOKUP(Leistungsziele!C127,tbldropdownHK[],2),"")</f>
        <v/>
      </c>
      <c r="E127" s="24" t="str">
        <f>IFERROR(VLOOKUP(Leistungsziele!F127,tbldropdownHK[],2),"")</f>
        <v/>
      </c>
      <c r="F127" s="24" t="str">
        <f>IFERROR(VLOOKUP(Leistungsziele!G127,tbldropdownHK[],2),"")</f>
        <v/>
      </c>
      <c r="G127" s="33"/>
    </row>
    <row r="128" spans="1:7" ht="13.4" customHeight="1" x14ac:dyDescent="0.25">
      <c r="A128" s="15" t="str">
        <f>LEFT(Leistungsziele!A128,FIND(" ",Leistungsziele!A128))</f>
        <v xml:space="preserve">d4.2 </v>
      </c>
      <c r="B128" s="23" t="str">
        <f>LEFT(RIGHT(Leistungsziele!A128,LEN(Leistungsziele!A128)-FIND(" ",Leistungsziele!A128)),55)&amp;"…"</f>
        <v>… nimmt die Rückmeldungen der betreuten Personen, der A…</v>
      </c>
      <c r="C128" s="67" t="str">
        <f>IFERROR(VLOOKUP(Leistungsziele!B128,tbldropdownHK[],2),"")</f>
        <v/>
      </c>
      <c r="D128" s="67" t="str">
        <f>IFERROR(VLOOKUP(Leistungsziele!C128,tbldropdownHK[],2),"")</f>
        <v/>
      </c>
      <c r="E128" s="26" t="str">
        <f>IFERROR(VLOOKUP(Leistungsziele!F128,tbldropdownHK[],2),"")</f>
        <v/>
      </c>
      <c r="F128" s="26" t="str">
        <f>IFERROR(VLOOKUP(Leistungsziele!G128,tbldropdownHK[],2),"")</f>
        <v/>
      </c>
      <c r="G128" s="35"/>
    </row>
    <row r="129" spans="1:7" ht="12.65" customHeight="1" x14ac:dyDescent="0.4">
      <c r="A129" s="14" t="str">
        <f>LEFT(Leistungsziele!A129,FIND(" ",Leistungsziele!A129))</f>
        <v xml:space="preserve">d5: </v>
      </c>
      <c r="B129" s="14" t="str">
        <f>RIGHT(Leistungsziele!A129,LEN(Leistungsziele!A129)-FIND(" ",Leistungsziele!A129))</f>
        <v>Allgemeine administrative Arbeiten ausüben</v>
      </c>
      <c r="C129"/>
      <c r="D129"/>
      <c r="E129"/>
      <c r="F129"/>
      <c r="G129"/>
    </row>
    <row r="130" spans="1:7" ht="13.4" customHeight="1" x14ac:dyDescent="0.25">
      <c r="A130" s="15" t="str">
        <f>LEFT(Leistungsziele!A130,FIND(" ",Leistungsziele!A130))</f>
        <v xml:space="preserve">d5.1 </v>
      </c>
      <c r="B130" s="21" t="str">
        <f>LEFT(RIGHT(Leistungsziele!A130,LEN(Leistungsziele!A130)-FIND(" ",Leistungsziele!A130)),55)&amp;"…"</f>
        <v>… führt administrative Arbeiten gemäss betrieblichen Vo…</v>
      </c>
      <c r="C130" s="65" t="str">
        <f>IFERROR(VLOOKUP(Leistungsziele!B130,tbldropdownHK[],2),"")</f>
        <v/>
      </c>
      <c r="D130" s="65" t="str">
        <f>IFERROR(VLOOKUP(Leistungsziele!C130,tbldropdownHK[],2),"")</f>
        <v/>
      </c>
      <c r="E130" s="24" t="str">
        <f>IFERROR(VLOOKUP(Leistungsziele!F130,tbldropdownHK[],2),"")</f>
        <v/>
      </c>
      <c r="F130" s="24" t="str">
        <f>IFERROR(VLOOKUP(Leistungsziele!G130,tbldropdownHK[],2),"")</f>
        <v/>
      </c>
      <c r="G130" s="33"/>
    </row>
    <row r="131" spans="1:7" ht="13.4" customHeight="1" x14ac:dyDescent="0.25">
      <c r="A131" s="15" t="str">
        <f>LEFT(Leistungsziele!A131,FIND(" ",Leistungsziele!A131))</f>
        <v xml:space="preserve">d5.2 </v>
      </c>
      <c r="B131" s="22" t="str">
        <f>LEFT(RIGHT(Leistungsziele!A131,LEN(Leistungsziele!A131)-FIND(" ",Leistungsziele!A131)),55)&amp;"…"</f>
        <v>… wendet die administrativen Abläufe und die dazu verwe…</v>
      </c>
      <c r="C131" s="66" t="str">
        <f>IFERROR(VLOOKUP(Leistungsziele!B131,tbldropdownHK[],2),"")</f>
        <v/>
      </c>
      <c r="D131" s="66" t="str">
        <f>IFERROR(VLOOKUP(Leistungsziele!C131,tbldropdownHK[],2),"")</f>
        <v/>
      </c>
      <c r="E131" s="25" t="str">
        <f>IFERROR(VLOOKUP(Leistungsziele!F131,tbldropdownHK[],2),"")</f>
        <v/>
      </c>
      <c r="F131" s="25" t="str">
        <f>IFERROR(VLOOKUP(Leistungsziele!G131,tbldropdownHK[],2),"")</f>
        <v/>
      </c>
      <c r="G131" s="34"/>
    </row>
    <row r="132" spans="1:7" ht="13.4" customHeight="1" x14ac:dyDescent="0.25">
      <c r="A132" s="15" t="str">
        <f>LEFT(Leistungsziele!A132,FIND(" ",Leistungsziele!A132))</f>
        <v xml:space="preserve">d5.3 </v>
      </c>
      <c r="B132" s="21" t="str">
        <f>LEFT(RIGHT(Leistungsziele!A132,LEN(Leistungsziele!A132)-FIND(" ",Leistungsziele!A132)),55)&amp;"…"</f>
        <v>… führt die Instrumente zur Arbeitskoordination und Lei…</v>
      </c>
      <c r="C132" s="65" t="str">
        <f>IFERROR(VLOOKUP(Leistungsziele!B132,tbldropdownHK[],2),"")</f>
        <v/>
      </c>
      <c r="D132" s="65" t="str">
        <f>IFERROR(VLOOKUP(Leistungsziele!C132,tbldropdownHK[],2),"")</f>
        <v/>
      </c>
      <c r="E132" s="24" t="str">
        <f>IFERROR(VLOOKUP(Leistungsziele!F132,tbldropdownHK[],2),"")</f>
        <v/>
      </c>
      <c r="F132" s="24" t="str">
        <f>IFERROR(VLOOKUP(Leistungsziele!G132,tbldropdownHK[],2),"")</f>
        <v/>
      </c>
      <c r="G132" s="33"/>
    </row>
    <row r="133" spans="1:7" ht="13.4" customHeight="1" x14ac:dyDescent="0.25">
      <c r="A133" s="15" t="str">
        <f>LEFT(Leistungsziele!A133,FIND(" ",Leistungsziele!A133))</f>
        <v xml:space="preserve">d5.4 </v>
      </c>
      <c r="B133" s="22" t="str">
        <f>LEFT(RIGHT(Leistungsziele!A133,LEN(Leistungsziele!A133)-FIND(" ",Leistungsziele!A133)),55)&amp;"…"</f>
        <v>… dokumentiert die An- und Abwesenheiten der betreuten …</v>
      </c>
      <c r="C133" s="66" t="str">
        <f>IFERROR(VLOOKUP(Leistungsziele!B133,tbldropdownHK[],2),"")</f>
        <v/>
      </c>
      <c r="D133" s="66" t="str">
        <f>IFERROR(VLOOKUP(Leistungsziele!C133,tbldropdownHK[],2),"")</f>
        <v/>
      </c>
      <c r="E133" s="25" t="str">
        <f>IFERROR(VLOOKUP(Leistungsziele!F133,tbldropdownHK[],2),"")</f>
        <v/>
      </c>
      <c r="F133" s="25" t="str">
        <f>IFERROR(VLOOKUP(Leistungsziele!G133,tbldropdownHK[],2),"")</f>
        <v/>
      </c>
      <c r="G133" s="34"/>
    </row>
    <row r="134" spans="1:7" ht="13.4" customHeight="1" x14ac:dyDescent="0.25">
      <c r="A134" s="15" t="str">
        <f>LEFT(Leistungsziele!A134,FIND(" ",Leistungsziele!A134))</f>
        <v xml:space="preserve">d5.5 </v>
      </c>
      <c r="B134" s="23" t="str">
        <f>LEFT(RIGHT(Leistungsziele!A134,LEN(Leistungsziele!A134)-FIND(" ",Leistungsziele!A134)),55)&amp;"…"</f>
        <v>… verfasst ein Protokoll einer Teamsitzung mit elektron…</v>
      </c>
      <c r="C134" s="67" t="str">
        <f>IFERROR(VLOOKUP(Leistungsziele!B134,tbldropdownHK[],2),"")</f>
        <v/>
      </c>
      <c r="D134" s="67" t="str">
        <f>IFERROR(VLOOKUP(Leistungsziele!C134,tbldropdownHK[],2),"")</f>
        <v/>
      </c>
      <c r="E134" s="26" t="str">
        <f>IFERROR(VLOOKUP(Leistungsziele!F134,tbldropdownHK[],2),"")</f>
        <v/>
      </c>
      <c r="F134" s="26" t="str">
        <f>IFERROR(VLOOKUP(Leistungsziele!G134,tbldropdownHK[],2),"")</f>
        <v/>
      </c>
      <c r="G134" s="35"/>
    </row>
    <row r="135" spans="1:7" ht="12.65" customHeight="1" x14ac:dyDescent="0.4">
      <c r="A135" s="49" t="str">
        <f>LEFT(Leistungsziele!A135,FIND(" ",Leistungsziele!A135))</f>
        <v xml:space="preserve">e. </v>
      </c>
      <c r="B135" s="49" t="str">
        <f>RIGHT(Leistungsziele!A135,LEN(Leistungsziele!A135)-FIND(" ",Leistungsziele!A135))</f>
        <v>Handeln in spezifischen Begleitsituationen (Fachrichtung Menschen mit Beeinträchtigung)</v>
      </c>
      <c r="C135" s="50"/>
      <c r="D135" s="50"/>
      <c r="E135" s="50"/>
      <c r="F135" s="50"/>
      <c r="G135" s="50"/>
    </row>
    <row r="136" spans="1:7" ht="12.65" customHeight="1" x14ac:dyDescent="0.4">
      <c r="A136" s="14" t="str">
        <f>LEFT(Leistungsziele!A136,FIND(" ",Leistungsziele!A136))</f>
        <v xml:space="preserve">e5: </v>
      </c>
      <c r="B136" s="14" t="str">
        <f>RIGHT(Leistungsziele!A136,LEN(Leistungsziele!A136)-FIND(" ",Leistungsziele!A136))</f>
        <v xml:space="preserve">Menschen mit Beeinträchtigung in Anfangs- und Abschiedssituationen begleiten </v>
      </c>
      <c r="C136"/>
      <c r="D136"/>
      <c r="E136"/>
      <c r="F136"/>
      <c r="G136"/>
    </row>
    <row r="137" spans="1:7" ht="13.4" customHeight="1" x14ac:dyDescent="0.25">
      <c r="A137" s="15" t="str">
        <f>LEFT(Leistungsziele!A137,FIND(" ",Leistungsziele!A137))</f>
        <v xml:space="preserve">e5.1 </v>
      </c>
      <c r="B137" s="21" t="str">
        <f>LEFT(RIGHT(Leistungsziele!A137,LEN(Leistungsziele!A137)-FIND(" ",Leistungsziele!A137)),55)&amp;"…"</f>
        <v>… erfasst spezifische Bedürfnisse der Menschen mit Beei…</v>
      </c>
      <c r="C137" s="65" t="str">
        <f>IFERROR(VLOOKUP(Leistungsziele!B137,tbldropdownHK[],2),"")</f>
        <v/>
      </c>
      <c r="D137" s="65" t="str">
        <f>IFERROR(VLOOKUP(Leistungsziele!C137,tbldropdownHK[],2),"")</f>
        <v/>
      </c>
      <c r="E137" s="24" t="str">
        <f>IFERROR(VLOOKUP(Leistungsziele!F137,tbldropdownHK[],2),"")</f>
        <v/>
      </c>
      <c r="F137" s="24" t="str">
        <f>IFERROR(VLOOKUP(Leistungsziele!G137,tbldropdownHK[],2),"")</f>
        <v/>
      </c>
      <c r="G137" s="33"/>
    </row>
    <row r="138" spans="1:7" ht="13.4" customHeight="1" x14ac:dyDescent="0.25">
      <c r="A138" s="15" t="str">
        <f>LEFT(Leistungsziele!A138,FIND(" ",Leistungsziele!A138))</f>
        <v xml:space="preserve">e5.2 </v>
      </c>
      <c r="B138" s="23" t="str">
        <f>LEFT(RIGHT(Leistungsziele!A138,LEN(Leistungsziele!A138)-FIND(" ",Leistungsziele!A138)),55)&amp;"…"</f>
        <v>… ist sich der Wichtigkeit sozialer Kontakte bewusst un…</v>
      </c>
      <c r="C138" s="67" t="str">
        <f>IFERROR(VLOOKUP(Leistungsziele!B138,tbldropdownHK[],2),"")</f>
        <v/>
      </c>
      <c r="D138" s="67" t="str">
        <f>IFERROR(VLOOKUP(Leistungsziele!C138,tbldropdownHK[],2),"")</f>
        <v/>
      </c>
      <c r="E138" s="26" t="str">
        <f>IFERROR(VLOOKUP(Leistungsziele!F138,tbldropdownHK[],2),"")</f>
        <v/>
      </c>
      <c r="F138" s="26" t="str">
        <f>IFERROR(VLOOKUP(Leistungsziele!G138,tbldropdownHK[],2),"")</f>
        <v/>
      </c>
      <c r="G138" s="35"/>
    </row>
    <row r="139" spans="1:7" ht="13.4" customHeight="1" x14ac:dyDescent="0.4">
      <c r="A139" s="14" t="str">
        <f>LEFT(Leistungsziele!A139,FIND(" ",Leistungsziele!A139))</f>
        <v xml:space="preserve">e6: </v>
      </c>
      <c r="B139" s="14" t="str">
        <f>RIGHT(Leistungsziele!A139,LEN(Leistungsziele!A139)-FIND(" ",Leistungsziele!A139))</f>
        <v xml:space="preserve">Menschen mit Beeinträchtigung in 
anspruchsvollen Situationen begleiten </v>
      </c>
      <c r="C139"/>
      <c r="D139"/>
      <c r="E139"/>
      <c r="F139"/>
      <c r="G139"/>
    </row>
    <row r="140" spans="1:7" ht="12.65" customHeight="1" x14ac:dyDescent="0.25">
      <c r="A140" s="15" t="str">
        <f>LEFT(Leistungsziele!A140,FIND(" ",Leistungsziele!A140))</f>
        <v xml:space="preserve">e6.1 </v>
      </c>
      <c r="B140" s="21" t="str">
        <f>LEFT(RIGHT(Leistungsziele!A140,LEN(Leistungsziele!A140)-FIND(" ",Leistungsziele!A140)),55)&amp;"…"</f>
        <v>… nimmt selbst- und fremdgefährdendes Verhalten wahr un…</v>
      </c>
      <c r="C140" s="24"/>
      <c r="D140" s="24"/>
      <c r="E140" s="65"/>
      <c r="F140" s="65"/>
      <c r="G140" s="33"/>
    </row>
    <row r="141" spans="1:7" ht="13.4" customHeight="1" x14ac:dyDescent="0.25">
      <c r="A141" s="15" t="str">
        <f>LEFT(Leistungsziele!A141,FIND(" ",Leistungsziele!A141))</f>
        <v xml:space="preserve">e6.2 </v>
      </c>
      <c r="B141" s="21" t="str">
        <f>LEFT(RIGHT(Leistungsziele!A141,LEN(Leistungsziele!A141)-FIND(" ",Leistungsziele!A141)),55)&amp;"…"</f>
        <v>… trägt zu einer konstruktiven und lösungsorientierten …</v>
      </c>
      <c r="C141" s="24" t="str">
        <f>IFERROR(VLOOKUP(Leistungsziele!B141,tbldropdownHK[],2),"")</f>
        <v/>
      </c>
      <c r="D141" s="24" t="str">
        <f>IFERROR(VLOOKUP(Leistungsziele!C141,tbldropdownHK[],2),"")</f>
        <v/>
      </c>
      <c r="E141" s="65" t="str">
        <f>IFERROR(VLOOKUP(Leistungsziele!F141,tbldropdownHK[],2),"")</f>
        <v/>
      </c>
      <c r="F141" s="65" t="str">
        <f>IFERROR(VLOOKUP(Leistungsziele!G141,tbldropdownHK[],2),"")</f>
        <v/>
      </c>
      <c r="G141" s="33"/>
    </row>
    <row r="142" spans="1:7" ht="13.4" customHeight="1" x14ac:dyDescent="0.25">
      <c r="A142" s="15" t="str">
        <f>LEFT(Leistungsziele!A142,FIND(" ",Leistungsziele!A142))</f>
        <v xml:space="preserve">e6.3 </v>
      </c>
      <c r="B142" s="22" t="str">
        <f>LEFT(RIGHT(Leistungsziele!A142,LEN(Leistungsziele!A142)-FIND(" ",Leistungsziele!A142)),55)&amp;"…"</f>
        <v>… schützt den Menschen mit Beeinträchtigung sowie ander…</v>
      </c>
      <c r="C142" s="24" t="str">
        <f>IFERROR(VLOOKUP(Leistungsziele!B142,tbldropdownHK[],2),"")</f>
        <v/>
      </c>
      <c r="D142" s="24" t="str">
        <f>IFERROR(VLOOKUP(Leistungsziele!C142,tbldropdownHK[],2),"")</f>
        <v/>
      </c>
      <c r="E142" s="66" t="str">
        <f>IFERROR(VLOOKUP(Leistungsziele!F142,tbldropdownHK[],2),"")</f>
        <v/>
      </c>
      <c r="F142" s="66" t="str">
        <f>IFERROR(VLOOKUP(Leistungsziele!G142,tbldropdownHK[],2),"")</f>
        <v/>
      </c>
      <c r="G142" s="33"/>
    </row>
    <row r="143" spans="1:7" ht="13.4" customHeight="1" x14ac:dyDescent="0.25">
      <c r="A143" s="15" t="str">
        <f>LEFT(Leistungsziele!A143,FIND(" ",Leistungsziele!A143))</f>
        <v xml:space="preserve">e6.4 </v>
      </c>
      <c r="B143" s="22" t="str">
        <f>LEFT(RIGHT(Leistungsziele!A143,LEN(Leistungsziele!A143)-FIND(" ",Leistungsziele!A143)),55)&amp;"…"</f>
        <v>… schätzt einen möglichen Machtmissbrauch in einer Situ…</v>
      </c>
      <c r="C143" s="24" t="str">
        <f>IFERROR(VLOOKUP(Leistungsziele!B143,tbldropdownHK[],2),"")</f>
        <v/>
      </c>
      <c r="D143" s="24" t="str">
        <f>IFERROR(VLOOKUP(Leistungsziele!C143,tbldropdownHK[],2),"")</f>
        <v/>
      </c>
      <c r="E143" s="67" t="str">
        <f>IFERROR(VLOOKUP(Leistungsziele!F143,tbldropdownHK[],2),"")</f>
        <v/>
      </c>
      <c r="F143" s="67" t="str">
        <f>IFERROR(VLOOKUP(Leistungsziele!G143,tbldropdownHK[],2),"")</f>
        <v/>
      </c>
      <c r="G143" s="34"/>
    </row>
    <row r="144" spans="1:7" ht="13.4" customHeight="1" x14ac:dyDescent="0.4">
      <c r="A144" s="14" t="str">
        <f>LEFT(Leistungsziele!A144,FIND(" ",Leistungsziele!A144))</f>
        <v xml:space="preserve">e7: </v>
      </c>
      <c r="B144" s="14" t="str">
        <f>RIGHT(Leistungsziele!A144,LEN(Leistungsziele!A144)-FIND(" ",Leistungsziele!A144))</f>
        <v>Spezifische Pflegehandlungen für Menschen mit Beeinträchtigung ausführen</v>
      </c>
      <c r="C144"/>
      <c r="D144"/>
      <c r="E144"/>
      <c r="F144"/>
      <c r="G144"/>
    </row>
    <row r="145" spans="1:7" ht="12.65" customHeight="1" x14ac:dyDescent="0.25">
      <c r="A145" s="15" t="str">
        <f>LEFT(Leistungsziele!A145,FIND(" ",Leistungsziele!A145))</f>
        <v xml:space="preserve">e7.1 </v>
      </c>
      <c r="B145" s="21" t="str">
        <f>LEFT(RIGHT(Leistungsziele!A145,LEN(Leistungsziele!A145)-FIND(" ",Leistungsziele!A145)),55)</f>
        <v>… nimmt medizinaltechnische Verrichtungen vor. (K3)</v>
      </c>
      <c r="C145" s="65" t="str">
        <f>IFERROR(VLOOKUP(Leistungsziele!B145,tbldropdownHK[],2),"")</f>
        <v/>
      </c>
      <c r="D145" s="65" t="str">
        <f>IFERROR(VLOOKUP(Leistungsziele!C145,tbldropdownHK[],2),"")</f>
        <v/>
      </c>
      <c r="E145" s="24" t="str">
        <f>IFERROR(VLOOKUP(Leistungsziele!F145,tbldropdownHK[],2),"")</f>
        <v/>
      </c>
      <c r="F145" s="24" t="str">
        <f>IFERROR(VLOOKUP(Leistungsziele!G145,tbldropdownHK[],2),"")</f>
        <v/>
      </c>
      <c r="G145" s="33"/>
    </row>
    <row r="146" spans="1:7" ht="13.4" customHeight="1" x14ac:dyDescent="0.25">
      <c r="A146" s="15" t="str">
        <f>LEFT(Leistungsziele!A146,FIND(" ",Leistungsziele!A146))</f>
        <v xml:space="preserve">e7.2 </v>
      </c>
      <c r="B146" s="22" t="str">
        <f>LEFT(RIGHT(Leistungsziele!A146,LEN(Leistungsziele!A146)-FIND(" ",Leistungsziele!A146)),55)&amp;"…"</f>
        <v>… verabreicht Medikamente gemäss Vorgaben und nach Weis…</v>
      </c>
      <c r="C146" s="66" t="str">
        <f>IFERROR(VLOOKUP(Leistungsziele!B146,tbldropdownHK[],2),"")</f>
        <v/>
      </c>
      <c r="D146" s="66" t="str">
        <f>IFERROR(VLOOKUP(Leistungsziele!C146,tbldropdownHK[],2),"")</f>
        <v/>
      </c>
      <c r="E146" s="24" t="str">
        <f>IFERROR(VLOOKUP(Leistungsziele!F146,tbldropdownHK[],2),"")</f>
        <v/>
      </c>
      <c r="F146" s="24" t="str">
        <f>IFERROR(VLOOKUP(Leistungsziele!G146,tbldropdownHK[],2),"")</f>
        <v/>
      </c>
      <c r="G146" s="34"/>
    </row>
    <row r="147" spans="1:7" ht="13.4" customHeight="1" x14ac:dyDescent="0.25">
      <c r="A147" s="15" t="str">
        <f>LEFT(Leistungsziele!A147,FIND(" ",Leistungsziele!A147))</f>
        <v xml:space="preserve">e7.3 </v>
      </c>
      <c r="B147" s="22" t="str">
        <f>LEFT(RIGHT(Leistungsziele!A147,LEN(Leistungsziele!A147)-FIND(" ",Leistungsziele!A147)),55)&amp;"…"</f>
        <v>… beobachtet Veränderungen im Gesundheitszustand und me…</v>
      </c>
      <c r="C147" s="66" t="str">
        <f>IFERROR(VLOOKUP(Leistungsziele!B147,tbldropdownHK[],2),"")</f>
        <v/>
      </c>
      <c r="D147" s="66" t="str">
        <f>IFERROR(VLOOKUP(Leistungsziele!C147,tbldropdownHK[],2),"")</f>
        <v/>
      </c>
      <c r="E147" s="24" t="str">
        <f>IFERROR(VLOOKUP(Leistungsziele!F147,tbldropdownHK[],2),"")</f>
        <v/>
      </c>
      <c r="F147" s="24" t="str">
        <f>IFERROR(VLOOKUP(Leistungsziele!G147,tbldropdownHK[],2),"")</f>
        <v/>
      </c>
      <c r="G147" s="34"/>
    </row>
    <row r="148" spans="1:7" ht="13.4" customHeight="1" x14ac:dyDescent="0.25">
      <c r="A148" s="15" t="str">
        <f>LEFT(Leistungsziele!A148,FIND(" ",Leistungsziele!A148))</f>
        <v xml:space="preserve">e7.4 </v>
      </c>
      <c r="B148" s="23" t="str">
        <f>LEFT(RIGHT(Leistungsziele!A148,LEN(Leistungsziele!A148)-FIND(" ",Leistungsziele!A148)),55)&amp;"…"</f>
        <v>… wendet in der alltäglichen Begleitung und Pflege von …</v>
      </c>
      <c r="C148" s="67" t="str">
        <f>IFERROR(VLOOKUP(Leistungsziele!B148,tbldropdownHK[],2),"")</f>
        <v/>
      </c>
      <c r="D148" s="67" t="str">
        <f>IFERROR(VLOOKUP(Leistungsziele!C148,tbldropdownHK[],2),"")</f>
        <v/>
      </c>
      <c r="E148" s="26" t="str">
        <f>IFERROR(VLOOKUP(Leistungsziele!F148,tbldropdownHK[],2),"")</f>
        <v/>
      </c>
      <c r="F148" s="26" t="str">
        <f>IFERROR(VLOOKUP(Leistungsziele!G148,tbldropdownHK[],2),"")</f>
        <v/>
      </c>
      <c r="G148" s="35"/>
    </row>
    <row r="149" spans="1:7" ht="12.65" customHeight="1" x14ac:dyDescent="0.25">
      <c r="A149" s="15" t="str">
        <f>LEFT(Leistungsziele!A149,FIND(" ",Leistungsziele!A149))</f>
        <v xml:space="preserve">e7.5 </v>
      </c>
      <c r="B149" s="23" t="str">
        <f>LEFT(RIGHT(Leistungsziele!A149,LEN(Leistungsziele!A149)-FIND(" ",Leistungsziele!A149)),55)&amp;"…"</f>
        <v>… dokumentiert pflegerische Handlungen entsprechend den…</v>
      </c>
      <c r="C149" s="67" t="str">
        <f>IFERROR(VLOOKUP(Leistungsziele!B149,tbldropdownHK[],2),"")</f>
        <v/>
      </c>
      <c r="D149" s="67" t="str">
        <f>IFERROR(VLOOKUP(Leistungsziele!C149,tbldropdownHK[],2),"")</f>
        <v/>
      </c>
      <c r="E149" s="26" t="str">
        <f>IFERROR(VLOOKUP(Leistungsziele!F149,tbldropdownHK[],2),"")</f>
        <v/>
      </c>
      <c r="F149" s="26" t="str">
        <f>IFERROR(VLOOKUP(Leistungsziele!G149,tbldropdownHK[],2),"")</f>
        <v/>
      </c>
      <c r="G149" s="35"/>
    </row>
    <row r="150" spans="1:7" ht="13.4" customHeight="1" x14ac:dyDescent="0.4">
      <c r="A150" s="14" t="str">
        <f>LEFT(Leistungsziele!A150,FIND(" ",Leistungsziele!A150))</f>
        <v xml:space="preserve">e8: </v>
      </c>
      <c r="B150" s="14" t="str">
        <f>RIGHT(Leistungsziele!A150,LEN(Leistungsziele!A150)-FIND(" ",Leistungsziele!A150))</f>
        <v>Menschen mit Beeinträchtigung im Alter begleiten</v>
      </c>
      <c r="C150"/>
      <c r="D150"/>
      <c r="E150"/>
      <c r="F150"/>
      <c r="G150"/>
    </row>
    <row r="151" spans="1:7" ht="13.4" customHeight="1" x14ac:dyDescent="0.25">
      <c r="A151" s="15" t="str">
        <f>LEFT(Leistungsziele!A151,FIND(" ",Leistungsziele!A151))</f>
        <v xml:space="preserve">e8.1 </v>
      </c>
      <c r="B151" s="21" t="str">
        <f>LEFT(RIGHT(Leistungsziele!A151,LEN(Leistungsziele!A151)-FIND(" ",Leistungsziele!A151)),55)&amp;"…"</f>
        <v>… erkennt im Alter veränderte Bedürfnisse und Interesse…</v>
      </c>
      <c r="C151" s="65" t="str">
        <f>IFERROR(VLOOKUP(Leistungsziele!B151,tbldropdownHK[],2),"")</f>
        <v/>
      </c>
      <c r="D151" s="65" t="str">
        <f>IFERROR(VLOOKUP(Leistungsziele!C151,tbldropdownHK[],2),"")</f>
        <v/>
      </c>
      <c r="E151" s="24" t="str">
        <f>IFERROR(VLOOKUP(Leistungsziele!F151,tbldropdownHK[],2),"")</f>
        <v/>
      </c>
      <c r="F151" s="24" t="str">
        <f>IFERROR(VLOOKUP(Leistungsziele!G151,tbldropdownHK[],2),"")</f>
        <v/>
      </c>
      <c r="G151" s="33"/>
    </row>
    <row r="152" spans="1:7" ht="13.4" customHeight="1" x14ac:dyDescent="0.25">
      <c r="A152" s="15" t="str">
        <f>LEFT(Leistungsziele!A152,FIND(" ",Leistungsziele!A152))</f>
        <v xml:space="preserve">e8.2 </v>
      </c>
      <c r="B152" s="21" t="str">
        <f>LEFT(RIGHT(Leistungsziele!A152,LEN(Leistungsziele!A152)-FIND(" ",Leistungsziele!A152)),55)&amp;"…"</f>
        <v>… beobachtet Veränderungen im Gesundheitszustand und Ve…</v>
      </c>
      <c r="C152" s="65" t="str">
        <f>IFERROR(VLOOKUP(Leistungsziele!B152,tbldropdownHK[],2),"")</f>
        <v/>
      </c>
      <c r="D152" s="65" t="str">
        <f>IFERROR(VLOOKUP(Leistungsziele!C152,tbldropdownHK[],2),"")</f>
        <v/>
      </c>
      <c r="E152" s="24" t="str">
        <f>IFERROR(VLOOKUP(Leistungsziele!F152,tbldropdownHK[],2),"")</f>
        <v/>
      </c>
      <c r="F152" s="24" t="str">
        <f>IFERROR(VLOOKUP(Leistungsziele!G152,tbldropdownHK[],2),"")</f>
        <v/>
      </c>
      <c r="G152" s="33"/>
    </row>
    <row r="153" spans="1:7" ht="13.4" customHeight="1" x14ac:dyDescent="0.25">
      <c r="A153" s="15" t="str">
        <f>LEFT(Leistungsziele!A153,FIND(" ",Leistungsziele!A153))</f>
        <v xml:space="preserve">e8.3 </v>
      </c>
      <c r="B153" s="23" t="str">
        <f>LEFT(RIGHT(Leistungsziele!A153,LEN(Leistungsziele!A153)-FIND(" ",Leistungsziele!A153)),55)&amp;"…"</f>
        <v>… gestaltet Abschieds- und Trauerprozesse sorgfältig mi…</v>
      </c>
      <c r="C153" s="67" t="str">
        <f>IFERROR(VLOOKUP(Leistungsziele!B153,tbldropdownHK[],2),"")</f>
        <v/>
      </c>
      <c r="D153" s="67" t="str">
        <f>IFERROR(VLOOKUP(Leistungsziele!C153,tbldropdownHK[],2),"")</f>
        <v/>
      </c>
      <c r="E153" s="26" t="str">
        <f>IFERROR(VLOOKUP(Leistungsziele!F153,tbldropdownHK[],2),"")</f>
        <v/>
      </c>
      <c r="F153" s="26" t="str">
        <f>IFERROR(VLOOKUP(Leistungsziele!G153,tbldropdownHK[],2),"")</f>
        <v/>
      </c>
      <c r="G153" s="35"/>
    </row>
    <row r="154" spans="1:7" ht="12.65" customHeight="1" x14ac:dyDescent="0.4">
      <c r="A154" s="49" t="str">
        <f>LEFT(Leistungsziele!A154,FIND(" ",Leistungsziele!A154))</f>
        <v xml:space="preserve">f. </v>
      </c>
      <c r="B154" s="49" t="str">
        <f>RIGHT(Leistungsziele!A154,LEN(Leistungsziele!A154)-FIND(" ",Leistungsziele!A154))</f>
        <v>Unterstützen von Bildung und Entwicklung, Erhalten und Fördern der Lebensqualität (Fachrichtung Menschen mit Beeinträchtigung)</v>
      </c>
      <c r="C154" s="50"/>
      <c r="D154" s="50"/>
      <c r="E154" s="50"/>
      <c r="F154" s="50"/>
      <c r="G154" s="50"/>
    </row>
    <row r="155" spans="1:7" ht="12.65" customHeight="1" x14ac:dyDescent="0.4">
      <c r="A155" s="14" t="str">
        <f>LEFT(Leistungsziele!A155,FIND(" ",Leistungsziele!A155))</f>
        <v xml:space="preserve">f5: </v>
      </c>
      <c r="B155" s="14" t="str">
        <f>RIGHT(Leistungsziele!A155,LEN(Leistungsziele!A155)-FIND(" ",Leistungsziele!A155))</f>
        <v>Menschen mit Beeinträchtigung beim Ausdrücken ihrer Anliegen und Bedürfnisse in Bezug auf ihre Lebensgestaltung unterstützen</v>
      </c>
      <c r="C155"/>
      <c r="D155"/>
      <c r="E155"/>
      <c r="F155"/>
      <c r="G155"/>
    </row>
    <row r="156" spans="1:7" ht="13.4" customHeight="1" x14ac:dyDescent="0.25">
      <c r="A156" s="15" t="str">
        <f>LEFT(Leistungsziele!A156,FIND(" ",Leistungsziele!A156))</f>
        <v xml:space="preserve">f5.1 </v>
      </c>
      <c r="B156" s="21" t="str">
        <f>LEFT(RIGHT(Leistungsziele!A156,LEN(Leistungsziele!A156)-FIND(" ",Leistungsziele!A156)),55)&amp;"…"</f>
        <v>… unterstützt Menschen mit Beeinträchtigung mit geeigne…</v>
      </c>
      <c r="C156" s="24" t="str">
        <f>IFERROR(VLOOKUP(Leistungsziele!B156,tbldropdownHK[],2),"")</f>
        <v/>
      </c>
      <c r="D156" s="24" t="str">
        <f>IFERROR(VLOOKUP(Leistungsziele!C156,tbldropdownHK[],2),"")</f>
        <v/>
      </c>
      <c r="E156" s="65" t="str">
        <f>IFERROR(VLOOKUP(Leistungsziele!F156,tbldropdownHK[],2),"")</f>
        <v/>
      </c>
      <c r="F156" s="65" t="str">
        <f>IFERROR(VLOOKUP(Leistungsziele!G156,tbldropdownHK[],2),"")</f>
        <v/>
      </c>
      <c r="G156" s="33"/>
    </row>
    <row r="157" spans="1:7" ht="13.4" customHeight="1" x14ac:dyDescent="0.25">
      <c r="A157" s="15" t="str">
        <f>LEFT(Leistungsziele!A157,FIND(" ",Leistungsziele!A157))</f>
        <v xml:space="preserve">f5.2 </v>
      </c>
      <c r="B157" s="22" t="str">
        <f>LEFT(RIGHT(Leistungsziele!A157,LEN(Leistungsziele!A157)-FIND(" ",Leistungsziele!A157)),55)&amp;"…"</f>
        <v>… zieht aus Beobachtung und Befragung der betreuten Per…</v>
      </c>
      <c r="C157" s="25" t="str">
        <f>IFERROR(VLOOKUP(Leistungsziele!B157,tbldropdownHK[],2),"")</f>
        <v/>
      </c>
      <c r="D157" s="25" t="str">
        <f>IFERROR(VLOOKUP(Leistungsziele!C157,tbldropdownHK[],2),"")</f>
        <v/>
      </c>
      <c r="E157" s="66" t="str">
        <f>IFERROR(VLOOKUP(Leistungsziele!F157,tbldropdownHK[],2),"")</f>
        <v/>
      </c>
      <c r="F157" s="66" t="str">
        <f>IFERROR(VLOOKUP(Leistungsziele!G157,tbldropdownHK[],2),"")</f>
        <v/>
      </c>
      <c r="G157" s="33"/>
    </row>
    <row r="158" spans="1:7" ht="13.4" customHeight="1" x14ac:dyDescent="0.25">
      <c r="A158" s="15" t="str">
        <f>LEFT(Leistungsziele!A158,FIND(" ",Leistungsziele!A158))</f>
        <v xml:space="preserve">f5.3 </v>
      </c>
      <c r="B158" s="23" t="str">
        <f>LEFT(RIGHT(Leistungsziele!A158,LEN(Leistungsziele!A158)-FIND(" ",Leistungsziele!A158)),55)&amp;"…"</f>
        <v>… dokumentiert die Beobachtungen und Äusserungen unter …</v>
      </c>
      <c r="C158" s="26" t="str">
        <f>IFERROR(VLOOKUP(Leistungsziele!B158,tbldropdownHK[],2),"")</f>
        <v/>
      </c>
      <c r="D158" s="26" t="str">
        <f>IFERROR(VLOOKUP(Leistungsziele!C158,tbldropdownHK[],2),"")</f>
        <v/>
      </c>
      <c r="E158" s="67" t="str">
        <f>IFERROR(VLOOKUP(Leistungsziele!F158,tbldropdownHK[],2),"")</f>
        <v/>
      </c>
      <c r="F158" s="67" t="str">
        <f>IFERROR(VLOOKUP(Leistungsziele!G158,tbldropdownHK[],2),"")</f>
        <v/>
      </c>
      <c r="G158" s="35"/>
    </row>
    <row r="159" spans="1:7" ht="13.4" customHeight="1" x14ac:dyDescent="0.4">
      <c r="A159" s="14" t="str">
        <f>LEFT(Leistungsziele!A159,FIND(" ",Leistungsziele!A159))</f>
        <v xml:space="preserve">f6: </v>
      </c>
      <c r="B159" s="14" t="str">
        <f>RIGHT(Leistungsziele!A159,LEN(Leistungsziele!A159)-FIND(" ",Leistungsziele!A159))</f>
        <v xml:space="preserve">Bei der Planung von Angeboten und Aktivitäten für Menschen mit Beeinträchtigung mitwirken
</v>
      </c>
      <c r="C159"/>
      <c r="D159"/>
      <c r="E159"/>
      <c r="F159"/>
      <c r="G159"/>
    </row>
    <row r="160" spans="1:7" ht="12.65" customHeight="1" x14ac:dyDescent="0.25">
      <c r="A160" s="15" t="str">
        <f>LEFT(Leistungsziele!A160,FIND(" ",Leistungsziele!A160))</f>
        <v xml:space="preserve">f6.1 </v>
      </c>
      <c r="B160" s="21" t="str">
        <f>LEFT(RIGHT(Leistungsziele!A160,LEN(Leistungsziele!A160)-FIND(" ",Leistungsziele!A160)),55)&amp;"…"</f>
        <v>… stärkt die Selbstwirksamkeit, Selbstbestimmung und Pa…</v>
      </c>
      <c r="C160" s="24" t="str">
        <f>IFERROR(VLOOKUP(Leistungsziele!B160,tbldropdownHK[],2),"")</f>
        <v/>
      </c>
      <c r="D160" s="24" t="str">
        <f>IFERROR(VLOOKUP(Leistungsziele!C160,tbldropdownHK[],2),"")</f>
        <v/>
      </c>
      <c r="E160" s="65" t="str">
        <f>IFERROR(VLOOKUP(Leistungsziele!F160,tbldropdownHK[],2),"")</f>
        <v/>
      </c>
      <c r="F160" s="65" t="str">
        <f>IFERROR(VLOOKUP(Leistungsziele!G160,tbldropdownHK[],2),"")</f>
        <v/>
      </c>
      <c r="G160" s="33"/>
    </row>
    <row r="161" spans="1:7" ht="13.4" customHeight="1" x14ac:dyDescent="0.25">
      <c r="A161" s="15" t="str">
        <f>LEFT(Leistungsziele!A161,FIND(" ",Leistungsziele!A161))</f>
        <v xml:space="preserve">f6.2 </v>
      </c>
      <c r="B161" s="22" t="str">
        <f>LEFT(RIGHT(Leistungsziele!A161,LEN(Leistungsziele!A161)-FIND(" ",Leistungsziele!A161)),55)&amp;"…"</f>
        <v>… bezieht bei der Planung der Angebote für die betreute…</v>
      </c>
      <c r="C161" s="25" t="str">
        <f>IFERROR(VLOOKUP(Leistungsziele!B161,tbldropdownHK[],2),"")</f>
        <v/>
      </c>
      <c r="D161" s="25" t="str">
        <f>IFERROR(VLOOKUP(Leistungsziele!C161,tbldropdownHK[],2),"")</f>
        <v/>
      </c>
      <c r="E161" s="66" t="str">
        <f>IFERROR(VLOOKUP(Leistungsziele!F161,tbldropdownHK[],2),"")</f>
        <v/>
      </c>
      <c r="F161" s="66" t="str">
        <f>IFERROR(VLOOKUP(Leistungsziele!G161,tbldropdownHK[],2),"")</f>
        <v/>
      </c>
      <c r="G161" s="33"/>
    </row>
    <row r="162" spans="1:7" ht="13.4" customHeight="1" x14ac:dyDescent="0.25">
      <c r="A162" s="15" t="str">
        <f>LEFT(Leistungsziele!A162,FIND(" ",Leistungsziele!A162))</f>
        <v xml:space="preserve">f6.3 </v>
      </c>
      <c r="B162" s="23" t="str">
        <f>LEFT(RIGHT(Leistungsziele!A162,LEN(Leistungsziele!A162)-FIND(" ",Leistungsziele!A162)),55)&amp;"…"</f>
        <v>… zerlegt Handlungsabläufe in Teilschritte und bietet g…</v>
      </c>
      <c r="C162" s="26" t="str">
        <f>IFERROR(VLOOKUP(Leistungsziele!B162,tbldropdownHK[],2),"")</f>
        <v/>
      </c>
      <c r="D162" s="26" t="str">
        <f>IFERROR(VLOOKUP(Leistungsziele!C162,tbldropdownHK[],2),"")</f>
        <v/>
      </c>
      <c r="E162" s="67" t="str">
        <f>IFERROR(VLOOKUP(Leistungsziele!F162,tbldropdownHK[],2),"")</f>
        <v/>
      </c>
      <c r="F162" s="67" t="str">
        <f>IFERROR(VLOOKUP(Leistungsziele!G162,tbldropdownHK[],2),"")</f>
        <v/>
      </c>
      <c r="G162" s="35"/>
    </row>
    <row r="163" spans="1:7" ht="13.4" customHeight="1" x14ac:dyDescent="0.4">
      <c r="A163" s="14" t="str">
        <f>LEFT(Leistungsziele!A163,FIND(" ",Leistungsziele!A163))</f>
        <v xml:space="preserve">f7: </v>
      </c>
      <c r="B163" s="14" t="str">
        <f>RIGHT(Leistungsziele!A163,LEN(Leistungsziele!A163)-FIND(" ",Leistungsziele!A163))</f>
        <v>Menschen mit Beeinträchtigung bei Angeboten und Aktivitäten begleiten</v>
      </c>
      <c r="C163"/>
      <c r="D163"/>
      <c r="E163"/>
      <c r="F163" t="str">
        <f>IFERROR(VLOOKUP(Leistungsziele!G163,tbldropdownHK[],2),"")</f>
        <v/>
      </c>
      <c r="G163"/>
    </row>
    <row r="164" spans="1:7" ht="13.4" customHeight="1" x14ac:dyDescent="0.25">
      <c r="A164" s="15" t="str">
        <f>LEFT(Leistungsziele!A164,FIND(" ",Leistungsziele!A164))</f>
        <v xml:space="preserve">f7.1 </v>
      </c>
      <c r="B164" s="21" t="str">
        <f>LEFT(RIGHT(Leistungsziele!A164,LEN(Leistungsziele!A164)-FIND(" ",Leistungsziele!A164)),55)&amp;"…"</f>
        <v>… begleitet die Menschen mit Beeinträchtigung in Bezug …</v>
      </c>
      <c r="C164" s="65"/>
      <c r="D164" s="65"/>
      <c r="E164" s="24"/>
      <c r="F164" s="24"/>
      <c r="G164" s="33"/>
    </row>
    <row r="165" spans="1:7" ht="12.65" customHeight="1" x14ac:dyDescent="0.25">
      <c r="A165" s="15" t="str">
        <f>LEFT(Leistungsziele!A165,FIND(" ",Leistungsziele!A165))</f>
        <v xml:space="preserve">f7.2 </v>
      </c>
      <c r="B165" s="21" t="str">
        <f>LEFT(RIGHT(Leistungsziele!A165,LEN(Leistungsziele!A165)-FIND(" ",Leistungsziele!A165)),55)&amp;"…"</f>
        <v>… ermöglicht den Menschen mit Beeinträchtigung durch en…</v>
      </c>
      <c r="C165" s="65" t="str">
        <f>IFERROR(VLOOKUP(Leistungsziele!B165,tbldropdownHK[],2),"")</f>
        <v/>
      </c>
      <c r="D165" s="65" t="str">
        <f>IFERROR(VLOOKUP(Leistungsziele!C165,tbldropdownHK[],2),"")</f>
        <v/>
      </c>
      <c r="E165" s="24" t="str">
        <f>IFERROR(VLOOKUP(Leistungsziele!F165,tbldropdownHK[],2),"")</f>
        <v/>
      </c>
      <c r="F165" s="24" t="str">
        <f>IFERROR(VLOOKUP(Leistungsziele!G165,tbldropdownHK[],2),"")</f>
        <v/>
      </c>
      <c r="G165" s="33"/>
    </row>
    <row r="166" spans="1:7" ht="13.4" customHeight="1" x14ac:dyDescent="0.25">
      <c r="A166" s="15" t="str">
        <f>LEFT(Leistungsziele!A166,FIND(" ",Leistungsziele!A166))</f>
        <v xml:space="preserve">f7.3 </v>
      </c>
      <c r="B166" s="23" t="str">
        <f>LEFT(RIGHT(Leistungsziele!A166,LEN(Leistungsziele!A166)-FIND(" ",Leistungsziele!A166)),55)&amp;"…"</f>
        <v>… erkennt Veränderungen in der Tagesverfassung und reag…</v>
      </c>
      <c r="C166" s="67" t="str">
        <f>IFERROR(VLOOKUP(Leistungsziele!B166,tbldropdownHK[],2),"")</f>
        <v/>
      </c>
      <c r="D166" s="67" t="str">
        <f>IFERROR(VLOOKUP(Leistungsziele!C166,tbldropdownHK[],2),"")</f>
        <v/>
      </c>
      <c r="E166" s="26" t="str">
        <f>IFERROR(VLOOKUP(Leistungsziele!F166,tbldropdownHK[],2),"")</f>
        <v/>
      </c>
      <c r="F166" s="26" t="str">
        <f>IFERROR(VLOOKUP(Leistungsziele!G166,tbldropdownHK[],2),"")</f>
        <v/>
      </c>
      <c r="G166" s="35"/>
    </row>
    <row r="167" spans="1:7" ht="13.4" customHeight="1" x14ac:dyDescent="0.4">
      <c r="A167" s="14" t="str">
        <f>LEFT(Leistungsziele!A167,FIND(" ",Leistungsziele!A167))</f>
        <v xml:space="preserve">f8: </v>
      </c>
      <c r="B167" s="14" t="str">
        <f>RIGHT(Leistungsziele!A167,LEN(Leistungsziele!A167)-FIND(" ",Leistungsziele!A167))</f>
        <v>Unterstützen von Bildung und Entwicklung, Erhalten und Fördern der Lebensqualität</v>
      </c>
      <c r="C167"/>
      <c r="D167"/>
      <c r="E167"/>
      <c r="F167"/>
      <c r="G167"/>
    </row>
    <row r="168" spans="1:7" ht="13.4" customHeight="1" x14ac:dyDescent="0.25">
      <c r="A168" s="15" t="str">
        <f>LEFT(Leistungsziele!A168,FIND(" ",Leistungsziele!A168))</f>
        <v xml:space="preserve">f8.1 </v>
      </c>
      <c r="B168" s="21" t="str">
        <f>LEFT(RIGHT(Leistungsziele!A168,LEN(Leistungsziele!A168)-FIND(" ",Leistungsziele!A168)),55)&amp;"…"</f>
        <v>… bereitet gemäss Absprachen (Standort-) Gespräche mit …</v>
      </c>
      <c r="C168" s="24" t="str">
        <f>IFERROR(VLOOKUP(Leistungsziele!B168,tbldropdownHK[],2),"")</f>
        <v/>
      </c>
      <c r="D168" s="24" t="str">
        <f>IFERROR(VLOOKUP(Leistungsziele!C168,tbldropdownHK[],2),"")</f>
        <v/>
      </c>
      <c r="E168" s="65" t="str">
        <f>IFERROR(VLOOKUP(Leistungsziele!F168,tbldropdownHK[],2),"")</f>
        <v/>
      </c>
      <c r="F168" s="65" t="str">
        <f>IFERROR(VLOOKUP(Leistungsziele!G168,tbldropdownHK[],2),"")</f>
        <v/>
      </c>
      <c r="G168" s="33"/>
    </row>
    <row r="169" spans="1:7" ht="13.4" customHeight="1" x14ac:dyDescent="0.25">
      <c r="A169" s="15" t="str">
        <f>LEFT(Leistungsziele!A169,FIND(" ",Leistungsziele!A169))</f>
        <v xml:space="preserve">f8.2 </v>
      </c>
      <c r="B169" s="22" t="str">
        <f>LEFT(RIGHT(Leistungsziele!A169,LEN(Leistungsziele!A169)-FIND(" ",Leistungsziele!A169)),55)&amp;"…"</f>
        <v>… gestaltet schwierige Gesprächssituationen für die Bet…</v>
      </c>
      <c r="C169" s="25"/>
      <c r="D169" s="25"/>
      <c r="E169" s="66"/>
      <c r="F169" s="66"/>
      <c r="G169" s="33"/>
    </row>
    <row r="170" spans="1:7" ht="12.65" customHeight="1" x14ac:dyDescent="0.25">
      <c r="A170" s="15" t="str">
        <f>LEFT(Leistungsziele!A170,FIND(" ",Leistungsziele!A170))</f>
        <v xml:space="preserve">f8.3 </v>
      </c>
      <c r="B170" s="22" t="str">
        <f>LEFT(RIGHT(Leistungsziele!A170,LEN(Leistungsziele!A170)-FIND(" ",Leistungsziele!A170)),55)&amp;"…"</f>
        <v>… führt ein Dossier/eine Dokumentation systematisch. (K…</v>
      </c>
      <c r="C170" s="25" t="str">
        <f>IFERROR(VLOOKUP(Leistungsziele!B170,tbldropdownHK[],2),"")</f>
        <v/>
      </c>
      <c r="D170" s="25" t="str">
        <f>IFERROR(VLOOKUP(Leistungsziele!C170,tbldropdownHK[],2),"")</f>
        <v/>
      </c>
      <c r="E170" s="66" t="str">
        <f>IFERROR(VLOOKUP(Leistungsziele!F170,tbldropdownHK[],2),"")</f>
        <v/>
      </c>
      <c r="F170" s="66" t="str">
        <f>IFERROR(VLOOKUP(Leistungsziele!G170,tbldropdownHK[],2),"")</f>
        <v/>
      </c>
      <c r="G170" s="33"/>
    </row>
    <row r="171" spans="1:7" ht="13.75" x14ac:dyDescent="0.25">
      <c r="A171" s="15" t="str">
        <f>LEFT(Leistungsziele!A171,FIND(" ",Leistungsziele!A171))</f>
        <v xml:space="preserve">f8.4 </v>
      </c>
      <c r="B171" s="23" t="str">
        <f>LEFT(RIGHT(Leistungsziele!A171,LEN(Leistungsziele!A171)-FIND(" ",Leistungsziele!A171)),55)&amp;"…"</f>
        <v>… reflektiert die eigene Rolle und das eigene Verhalten…</v>
      </c>
      <c r="C171" s="26" t="str">
        <f>IFERROR(VLOOKUP(Leistungsziele!B171,tbldropdownHK[],2),"")</f>
        <v/>
      </c>
      <c r="D171" s="26" t="str">
        <f>IFERROR(VLOOKUP(Leistungsziele!C171,tbldropdownHK[],2),"")</f>
        <v/>
      </c>
      <c r="E171" s="67" t="str">
        <f>IFERROR(VLOOKUP(Leistungsziele!F171,tbldropdownHK[],2),"")</f>
        <v/>
      </c>
      <c r="F171" s="67" t="str">
        <f>IFERROR(VLOOKUP(Leistungsziele!G171,tbldropdownHK[],2),"")</f>
        <v/>
      </c>
      <c r="G171" s="35"/>
    </row>
  </sheetData>
  <sheetProtection sheet="1" selectLockedCells="1"/>
  <mergeCells count="1">
    <mergeCell ref="A1:G1"/>
  </mergeCells>
  <conditionalFormatting sqref="C6:F13 C15:F20 C22:F28 C30:F33 C35:F39 C42:F44 C46:F49 C51:F55 C63:F67 C69:F76 C78:F82 C84:F87 C89:F94 C97:F99 C114:F115 C57:F61 C101:F107 C109:F111 C117:F120 C122:F125 C127:F134">
    <cfRule type="containsText" dxfId="162" priority="591" stopIfTrue="1" operator="containsText" text="º">
      <formula>NOT(ISERROR(SEARCH("º",C6)))</formula>
    </cfRule>
    <cfRule type="cellIs" dxfId="161" priority="592" stopIfTrue="1" operator="equal">
      <formula>"ü"</formula>
    </cfRule>
    <cfRule type="containsText" dxfId="160" priority="593" stopIfTrue="1" operator="containsText" text="û">
      <formula>NOT(ISERROR(SEARCH("û",C6)))</formula>
    </cfRule>
    <cfRule type="containsText" dxfId="159" priority="594" stopIfTrue="1" operator="containsText" text="!">
      <formula>NOT(ISERROR(SEARCH("!",C6)))</formula>
    </cfRule>
  </conditionalFormatting>
  <conditionalFormatting sqref="C156:F156">
    <cfRule type="containsText" dxfId="158" priority="433" stopIfTrue="1" operator="containsText" text="º">
      <formula>NOT(ISERROR(SEARCH("º",C156)))</formula>
    </cfRule>
    <cfRule type="cellIs" dxfId="157" priority="434" stopIfTrue="1" operator="equal">
      <formula>"ü"</formula>
    </cfRule>
    <cfRule type="containsText" dxfId="156" priority="435" stopIfTrue="1" operator="containsText" text="û">
      <formula>NOT(ISERROR(SEARCH("û",C156)))</formula>
    </cfRule>
    <cfRule type="containsText" dxfId="155" priority="436" stopIfTrue="1" operator="containsText" text="!">
      <formula>NOT(ISERROR(SEARCH("!",C156)))</formula>
    </cfRule>
  </conditionalFormatting>
  <conditionalFormatting sqref="C157:F157">
    <cfRule type="containsText" dxfId="154" priority="429" stopIfTrue="1" operator="containsText" text="º">
      <formula>NOT(ISERROR(SEARCH("º",C157)))</formula>
    </cfRule>
    <cfRule type="cellIs" dxfId="153" priority="430" stopIfTrue="1" operator="equal">
      <formula>"ü"</formula>
    </cfRule>
    <cfRule type="containsText" dxfId="152" priority="431" stopIfTrue="1" operator="containsText" text="û">
      <formula>NOT(ISERROR(SEARCH("û",C157)))</formula>
    </cfRule>
    <cfRule type="containsText" dxfId="151" priority="432" stopIfTrue="1" operator="containsText" text="!">
      <formula>NOT(ISERROR(SEARCH("!",C157)))</formula>
    </cfRule>
  </conditionalFormatting>
  <conditionalFormatting sqref="C162:F162">
    <cfRule type="containsText" dxfId="150" priority="421" stopIfTrue="1" operator="containsText" text="º">
      <formula>NOT(ISERROR(SEARCH("º",C162)))</formula>
    </cfRule>
    <cfRule type="cellIs" dxfId="149" priority="422" stopIfTrue="1" operator="equal">
      <formula>"ü"</formula>
    </cfRule>
    <cfRule type="containsText" dxfId="148" priority="423" stopIfTrue="1" operator="containsText" text="û">
      <formula>NOT(ISERROR(SEARCH("û",C162)))</formula>
    </cfRule>
    <cfRule type="containsText" dxfId="147" priority="424" stopIfTrue="1" operator="containsText" text="!">
      <formula>NOT(ISERROR(SEARCH("!",C162)))</formula>
    </cfRule>
  </conditionalFormatting>
  <conditionalFormatting sqref="C171:F171">
    <cfRule type="containsText" dxfId="146" priority="393" stopIfTrue="1" operator="containsText" text="º">
      <formula>NOT(ISERROR(SEARCH("º",C171)))</formula>
    </cfRule>
    <cfRule type="cellIs" dxfId="145" priority="394" stopIfTrue="1" operator="equal">
      <formula>"ü"</formula>
    </cfRule>
    <cfRule type="containsText" dxfId="144" priority="395" stopIfTrue="1" operator="containsText" text="û">
      <formula>NOT(ISERROR(SEARCH("û",C171)))</formula>
    </cfRule>
    <cfRule type="containsText" dxfId="143" priority="396" stopIfTrue="1" operator="containsText" text="!">
      <formula>NOT(ISERROR(SEARCH("!",C171)))</formula>
    </cfRule>
  </conditionalFormatting>
  <conditionalFormatting sqref="C160:F160">
    <cfRule type="containsText" dxfId="142" priority="369" stopIfTrue="1" operator="containsText" text="º">
      <formula>NOT(ISERROR(SEARCH("º",C160)))</formula>
    </cfRule>
    <cfRule type="cellIs" dxfId="141" priority="370" stopIfTrue="1" operator="equal">
      <formula>"ü"</formula>
    </cfRule>
    <cfRule type="containsText" dxfId="140" priority="371" stopIfTrue="1" operator="containsText" text="û">
      <formula>NOT(ISERROR(SEARCH("û",C160)))</formula>
    </cfRule>
    <cfRule type="containsText" dxfId="139" priority="372" stopIfTrue="1" operator="containsText" text="!">
      <formula>NOT(ISERROR(SEARCH("!",C160)))</formula>
    </cfRule>
  </conditionalFormatting>
  <conditionalFormatting sqref="C161:F161">
    <cfRule type="containsText" dxfId="138" priority="365" stopIfTrue="1" operator="containsText" text="º">
      <formula>NOT(ISERROR(SEARCH("º",C161)))</formula>
    </cfRule>
    <cfRule type="cellIs" dxfId="137" priority="366" stopIfTrue="1" operator="equal">
      <formula>"ü"</formula>
    </cfRule>
    <cfRule type="containsText" dxfId="136" priority="367" stopIfTrue="1" operator="containsText" text="û">
      <formula>NOT(ISERROR(SEARCH("û",C161)))</formula>
    </cfRule>
    <cfRule type="containsText" dxfId="135" priority="368" stopIfTrue="1" operator="containsText" text="!">
      <formula>NOT(ISERROR(SEARCH("!",C161)))</formula>
    </cfRule>
  </conditionalFormatting>
  <conditionalFormatting sqref="C141:D141">
    <cfRule type="containsText" dxfId="134" priority="281" stopIfTrue="1" operator="containsText" text="º">
      <formula>NOT(ISERROR(SEARCH("º",C141)))</formula>
    </cfRule>
    <cfRule type="cellIs" dxfId="133" priority="282" stopIfTrue="1" operator="equal">
      <formula>"ü"</formula>
    </cfRule>
    <cfRule type="containsText" dxfId="132" priority="283" stopIfTrue="1" operator="containsText" text="û">
      <formula>NOT(ISERROR(SEARCH("û",C141)))</formula>
    </cfRule>
    <cfRule type="containsText" dxfId="131" priority="284" stopIfTrue="1" operator="containsText" text="!">
      <formula>NOT(ISERROR(SEARCH("!",C141)))</formula>
    </cfRule>
  </conditionalFormatting>
  <conditionalFormatting sqref="C142:D142">
    <cfRule type="containsText" dxfId="130" priority="277" stopIfTrue="1" operator="containsText" text="º">
      <formula>NOT(ISERROR(SEARCH("º",C142)))</formula>
    </cfRule>
    <cfRule type="cellIs" dxfId="129" priority="278" stopIfTrue="1" operator="equal">
      <formula>"ü"</formula>
    </cfRule>
    <cfRule type="containsText" dxfId="128" priority="279" stopIfTrue="1" operator="containsText" text="û">
      <formula>NOT(ISERROR(SEARCH("û",C142)))</formula>
    </cfRule>
    <cfRule type="containsText" dxfId="127" priority="280" stopIfTrue="1" operator="containsText" text="!">
      <formula>NOT(ISERROR(SEARCH("!",C142)))</formula>
    </cfRule>
  </conditionalFormatting>
  <conditionalFormatting sqref="E142:F142">
    <cfRule type="containsText" dxfId="126" priority="285" stopIfTrue="1" operator="containsText" text="º">
      <formula>NOT(ISERROR(SEARCH("º",E142)))</formula>
    </cfRule>
    <cfRule type="cellIs" dxfId="125" priority="286" stopIfTrue="1" operator="equal">
      <formula>"ü"</formula>
    </cfRule>
    <cfRule type="containsText" dxfId="124" priority="287" stopIfTrue="1" operator="containsText" text="û">
      <formula>NOT(ISERROR(SEARCH("û",E142)))</formula>
    </cfRule>
    <cfRule type="containsText" dxfId="123" priority="288" stopIfTrue="1" operator="containsText" text="!">
      <formula>NOT(ISERROR(SEARCH("!",E142)))</formula>
    </cfRule>
  </conditionalFormatting>
  <conditionalFormatting sqref="E140:F140">
    <cfRule type="containsText" dxfId="122" priority="165" stopIfTrue="1" operator="containsText" text="º">
      <formula>NOT(ISERROR(SEARCH("º",E140)))</formula>
    </cfRule>
    <cfRule type="cellIs" dxfId="121" priority="166" stopIfTrue="1" operator="equal">
      <formula>"ü"</formula>
    </cfRule>
    <cfRule type="containsText" dxfId="120" priority="167" stopIfTrue="1" operator="containsText" text="û">
      <formula>NOT(ISERROR(SEARCH("û",E140)))</formula>
    </cfRule>
    <cfRule type="containsText" dxfId="119" priority="168" stopIfTrue="1" operator="containsText" text="!">
      <formula>NOT(ISERROR(SEARCH("!",E140)))</formula>
    </cfRule>
  </conditionalFormatting>
  <conditionalFormatting sqref="C140:D140">
    <cfRule type="containsText" dxfId="118" priority="161" stopIfTrue="1" operator="containsText" text="º">
      <formula>NOT(ISERROR(SEARCH("º",C140)))</formula>
    </cfRule>
    <cfRule type="cellIs" dxfId="117" priority="162" stopIfTrue="1" operator="equal">
      <formula>"ü"</formula>
    </cfRule>
    <cfRule type="containsText" dxfId="116" priority="163" stopIfTrue="1" operator="containsText" text="û">
      <formula>NOT(ISERROR(SEARCH("û",C140)))</formula>
    </cfRule>
    <cfRule type="containsText" dxfId="115" priority="164" stopIfTrue="1" operator="containsText" text="!">
      <formula>NOT(ISERROR(SEARCH("!",C140)))</formula>
    </cfRule>
  </conditionalFormatting>
  <conditionalFormatting sqref="E151:F152">
    <cfRule type="containsText" dxfId="114" priority="89" stopIfTrue="1" operator="containsText" text="º">
      <formula>NOT(ISERROR(SEARCH("º",E151)))</formula>
    </cfRule>
    <cfRule type="cellIs" dxfId="113" priority="90" stopIfTrue="1" operator="equal">
      <formula>"ü"</formula>
    </cfRule>
    <cfRule type="containsText" dxfId="112" priority="91" stopIfTrue="1" operator="containsText" text="û">
      <formula>NOT(ISERROR(SEARCH("û",E151)))</formula>
    </cfRule>
    <cfRule type="containsText" dxfId="111" priority="92" stopIfTrue="1" operator="containsText" text="!">
      <formula>NOT(ISERROR(SEARCH("!",E151)))</formula>
    </cfRule>
  </conditionalFormatting>
  <conditionalFormatting sqref="E146:F146">
    <cfRule type="containsText" dxfId="110" priority="109" stopIfTrue="1" operator="containsText" text="º">
      <formula>NOT(ISERROR(SEARCH("º",E146)))</formula>
    </cfRule>
    <cfRule type="cellIs" dxfId="109" priority="110" stopIfTrue="1" operator="equal">
      <formula>"ü"</formula>
    </cfRule>
    <cfRule type="containsText" dxfId="108" priority="111" stopIfTrue="1" operator="containsText" text="û">
      <formula>NOT(ISERROR(SEARCH("û",E146)))</formula>
    </cfRule>
    <cfRule type="containsText" dxfId="107" priority="112" stopIfTrue="1" operator="containsText" text="!">
      <formula>NOT(ISERROR(SEARCH("!",E146)))</formula>
    </cfRule>
  </conditionalFormatting>
  <conditionalFormatting sqref="E141:F141">
    <cfRule type="containsText" dxfId="106" priority="249" stopIfTrue="1" operator="containsText" text="º">
      <formula>NOT(ISERROR(SEARCH("º",E141)))</formula>
    </cfRule>
    <cfRule type="cellIs" dxfId="105" priority="250" stopIfTrue="1" operator="equal">
      <formula>"ü"</formula>
    </cfRule>
    <cfRule type="containsText" dxfId="104" priority="251" stopIfTrue="1" operator="containsText" text="û">
      <formula>NOT(ISERROR(SEARCH("û",E141)))</formula>
    </cfRule>
    <cfRule type="containsText" dxfId="103" priority="252" stopIfTrue="1" operator="containsText" text="!">
      <formula>NOT(ISERROR(SEARCH("!",E141)))</formula>
    </cfRule>
  </conditionalFormatting>
  <conditionalFormatting sqref="E153:F153">
    <cfRule type="containsText" dxfId="102" priority="93" stopIfTrue="1" operator="containsText" text="º">
      <formula>NOT(ISERROR(SEARCH("º",E153)))</formula>
    </cfRule>
    <cfRule type="cellIs" dxfId="101" priority="94" stopIfTrue="1" operator="equal">
      <formula>"ü"</formula>
    </cfRule>
    <cfRule type="containsText" dxfId="100" priority="95" stopIfTrue="1" operator="containsText" text="û">
      <formula>NOT(ISERROR(SEARCH("û",E153)))</formula>
    </cfRule>
    <cfRule type="containsText" dxfId="99" priority="96" stopIfTrue="1" operator="containsText" text="!">
      <formula>NOT(ISERROR(SEARCH("!",E153)))</formula>
    </cfRule>
  </conditionalFormatting>
  <conditionalFormatting sqref="E158:F158">
    <cfRule type="containsText" dxfId="98" priority="225" stopIfTrue="1" operator="containsText" text="º">
      <formula>NOT(ISERROR(SEARCH("º",E158)))</formula>
    </cfRule>
    <cfRule type="cellIs" dxfId="97" priority="226" stopIfTrue="1" operator="equal">
      <formula>"ü"</formula>
    </cfRule>
    <cfRule type="containsText" dxfId="96" priority="227" stopIfTrue="1" operator="containsText" text="û">
      <formula>NOT(ISERROR(SEARCH("û",E158)))</formula>
    </cfRule>
    <cfRule type="containsText" dxfId="95" priority="228" stopIfTrue="1" operator="containsText" text="!">
      <formula>NOT(ISERROR(SEARCH("!",E158)))</formula>
    </cfRule>
  </conditionalFormatting>
  <conditionalFormatting sqref="C158:D158">
    <cfRule type="containsText" dxfId="94" priority="221" stopIfTrue="1" operator="containsText" text="º">
      <formula>NOT(ISERROR(SEARCH("º",C158)))</formula>
    </cfRule>
    <cfRule type="cellIs" dxfId="93" priority="222" stopIfTrue="1" operator="equal">
      <formula>"ü"</formula>
    </cfRule>
    <cfRule type="containsText" dxfId="92" priority="223" stopIfTrue="1" operator="containsText" text="û">
      <formula>NOT(ISERROR(SEARCH("û",C158)))</formula>
    </cfRule>
    <cfRule type="containsText" dxfId="91" priority="224" stopIfTrue="1" operator="containsText" text="!">
      <formula>NOT(ISERROR(SEARCH("!",C158)))</formula>
    </cfRule>
  </conditionalFormatting>
  <conditionalFormatting sqref="C165:D165">
    <cfRule type="containsText" dxfId="90" priority="217" stopIfTrue="1" operator="containsText" text="º">
      <formula>NOT(ISERROR(SEARCH("º",C165)))</formula>
    </cfRule>
    <cfRule type="cellIs" dxfId="89" priority="218" stopIfTrue="1" operator="equal">
      <formula>"ü"</formula>
    </cfRule>
    <cfRule type="containsText" dxfId="88" priority="219" stopIfTrue="1" operator="containsText" text="û">
      <formula>NOT(ISERROR(SEARCH("û",C165)))</formula>
    </cfRule>
    <cfRule type="containsText" dxfId="87" priority="220" stopIfTrue="1" operator="containsText" text="!">
      <formula>NOT(ISERROR(SEARCH("!",C165)))</formula>
    </cfRule>
  </conditionalFormatting>
  <conditionalFormatting sqref="E165:F165">
    <cfRule type="containsText" dxfId="86" priority="205" stopIfTrue="1" operator="containsText" text="º">
      <formula>NOT(ISERROR(SEARCH("º",E165)))</formula>
    </cfRule>
    <cfRule type="cellIs" dxfId="85" priority="206" stopIfTrue="1" operator="equal">
      <formula>"ü"</formula>
    </cfRule>
    <cfRule type="containsText" dxfId="84" priority="207" stopIfTrue="1" operator="containsText" text="û">
      <formula>NOT(ISERROR(SEARCH("û",E165)))</formula>
    </cfRule>
    <cfRule type="containsText" dxfId="83" priority="208" stopIfTrue="1" operator="containsText" text="!">
      <formula>NOT(ISERROR(SEARCH("!",E165)))</formula>
    </cfRule>
  </conditionalFormatting>
  <conditionalFormatting sqref="C148:D148">
    <cfRule type="containsText" dxfId="82" priority="49" stopIfTrue="1" operator="containsText" text="º">
      <formula>NOT(ISERROR(SEARCH("º",C148)))</formula>
    </cfRule>
    <cfRule type="cellIs" dxfId="81" priority="50" stopIfTrue="1" operator="equal">
      <formula>"ü"</formula>
    </cfRule>
    <cfRule type="containsText" dxfId="80" priority="51" stopIfTrue="1" operator="containsText" text="û">
      <formula>NOT(ISERROR(SEARCH("û",C148)))</formula>
    </cfRule>
    <cfRule type="containsText" dxfId="79" priority="52" stopIfTrue="1" operator="containsText" text="!">
      <formula>NOT(ISERROR(SEARCH("!",C148)))</formula>
    </cfRule>
  </conditionalFormatting>
  <conditionalFormatting sqref="C138:D138">
    <cfRule type="containsText" dxfId="78" priority="61" stopIfTrue="1" operator="containsText" text="º">
      <formula>NOT(ISERROR(SEARCH("º",C138)))</formula>
    </cfRule>
    <cfRule type="cellIs" dxfId="77" priority="62" stopIfTrue="1" operator="equal">
      <formula>"ü"</formula>
    </cfRule>
    <cfRule type="containsText" dxfId="76" priority="63" stopIfTrue="1" operator="containsText" text="û">
      <formula>NOT(ISERROR(SEARCH("û",C138)))</formula>
    </cfRule>
    <cfRule type="containsText" dxfId="75" priority="64" stopIfTrue="1" operator="containsText" text="!">
      <formula>NOT(ISERROR(SEARCH("!",C138)))</formula>
    </cfRule>
  </conditionalFormatting>
  <conditionalFormatting sqref="E147:F147">
    <cfRule type="containsText" dxfId="74" priority="37" stopIfTrue="1" operator="containsText" text="º">
      <formula>NOT(ISERROR(SEARCH("º",E147)))</formula>
    </cfRule>
    <cfRule type="cellIs" dxfId="73" priority="38" stopIfTrue="1" operator="equal">
      <formula>"ü"</formula>
    </cfRule>
    <cfRule type="containsText" dxfId="72" priority="39" stopIfTrue="1" operator="containsText" text="û">
      <formula>NOT(ISERROR(SEARCH("û",E147)))</formula>
    </cfRule>
    <cfRule type="containsText" dxfId="71" priority="40" stopIfTrue="1" operator="containsText" text="!">
      <formula>NOT(ISERROR(SEARCH("!",E147)))</formula>
    </cfRule>
  </conditionalFormatting>
  <conditionalFormatting sqref="C149:D149">
    <cfRule type="containsText" dxfId="70" priority="33" stopIfTrue="1" operator="containsText" text="º">
      <formula>NOT(ISERROR(SEARCH("º",C149)))</formula>
    </cfRule>
    <cfRule type="cellIs" dxfId="69" priority="34" stopIfTrue="1" operator="equal">
      <formula>"ü"</formula>
    </cfRule>
    <cfRule type="containsText" dxfId="68" priority="35" stopIfTrue="1" operator="containsText" text="û">
      <formula>NOT(ISERROR(SEARCH("û",C149)))</formula>
    </cfRule>
    <cfRule type="containsText" dxfId="67" priority="36" stopIfTrue="1" operator="containsText" text="!">
      <formula>NOT(ISERROR(SEARCH("!",C149)))</formula>
    </cfRule>
  </conditionalFormatting>
  <conditionalFormatting sqref="C143:D143">
    <cfRule type="containsText" dxfId="66" priority="153" stopIfTrue="1" operator="containsText" text="º">
      <formula>NOT(ISERROR(SEARCH("º",C143)))</formula>
    </cfRule>
    <cfRule type="cellIs" dxfId="65" priority="154" stopIfTrue="1" operator="equal">
      <formula>"ü"</formula>
    </cfRule>
    <cfRule type="containsText" dxfId="64" priority="155" stopIfTrue="1" operator="containsText" text="û">
      <formula>NOT(ISERROR(SEARCH("û",C143)))</formula>
    </cfRule>
    <cfRule type="containsText" dxfId="63" priority="156" stopIfTrue="1" operator="containsText" text="!">
      <formula>NOT(ISERROR(SEARCH("!",C143)))</formula>
    </cfRule>
  </conditionalFormatting>
  <conditionalFormatting sqref="E143:F143">
    <cfRule type="containsText" dxfId="62" priority="145" stopIfTrue="1" operator="containsText" text="º">
      <formula>NOT(ISERROR(SEARCH("º",E143)))</formula>
    </cfRule>
    <cfRule type="cellIs" dxfId="61" priority="146" stopIfTrue="1" operator="equal">
      <formula>"ü"</formula>
    </cfRule>
    <cfRule type="containsText" dxfId="60" priority="147" stopIfTrue="1" operator="containsText" text="û">
      <formula>NOT(ISERROR(SEARCH("û",E143)))</formula>
    </cfRule>
    <cfRule type="containsText" dxfId="59" priority="148" stopIfTrue="1" operator="containsText" text="!">
      <formula>NOT(ISERROR(SEARCH("!",E143)))</formula>
    </cfRule>
  </conditionalFormatting>
  <conditionalFormatting sqref="C151:D152">
    <cfRule type="containsText" dxfId="58" priority="25" stopIfTrue="1" operator="containsText" text="º">
      <formula>NOT(ISERROR(SEARCH("º",C151)))</formula>
    </cfRule>
    <cfRule type="cellIs" dxfId="57" priority="26" stopIfTrue="1" operator="equal">
      <formula>"ü"</formula>
    </cfRule>
    <cfRule type="containsText" dxfId="56" priority="27" stopIfTrue="1" operator="containsText" text="û">
      <formula>NOT(ISERROR(SEARCH("û",C151)))</formula>
    </cfRule>
    <cfRule type="containsText" dxfId="55" priority="28" stopIfTrue="1" operator="containsText" text="!">
      <formula>NOT(ISERROR(SEARCH("!",C151)))</formula>
    </cfRule>
  </conditionalFormatting>
  <conditionalFormatting sqref="C146:D146">
    <cfRule type="containsText" dxfId="54" priority="125" stopIfTrue="1" operator="containsText" text="º">
      <formula>NOT(ISERROR(SEARCH("º",C146)))</formula>
    </cfRule>
    <cfRule type="cellIs" dxfId="53" priority="126" stopIfTrue="1" operator="equal">
      <formula>"ü"</formula>
    </cfRule>
    <cfRule type="containsText" dxfId="52" priority="127" stopIfTrue="1" operator="containsText" text="û">
      <formula>NOT(ISERROR(SEARCH("û",C146)))</formula>
    </cfRule>
    <cfRule type="containsText" dxfId="51" priority="128" stopIfTrue="1" operator="containsText" text="!">
      <formula>NOT(ISERROR(SEARCH("!",C146)))</formula>
    </cfRule>
  </conditionalFormatting>
  <conditionalFormatting sqref="C145:D145">
    <cfRule type="containsText" dxfId="50" priority="117" stopIfTrue="1" operator="containsText" text="º">
      <formula>NOT(ISERROR(SEARCH("º",C145)))</formula>
    </cfRule>
    <cfRule type="cellIs" dxfId="49" priority="118" stopIfTrue="1" operator="equal">
      <formula>"ü"</formula>
    </cfRule>
    <cfRule type="containsText" dxfId="48" priority="119" stopIfTrue="1" operator="containsText" text="û">
      <formula>NOT(ISERROR(SEARCH("û",C145)))</formula>
    </cfRule>
    <cfRule type="containsText" dxfId="47" priority="120" stopIfTrue="1" operator="containsText" text="!">
      <formula>NOT(ISERROR(SEARCH("!",C145)))</formula>
    </cfRule>
  </conditionalFormatting>
  <conditionalFormatting sqref="E145:F145">
    <cfRule type="containsText" dxfId="46" priority="113" stopIfTrue="1" operator="containsText" text="º">
      <formula>NOT(ISERROR(SEARCH("º",E145)))</formula>
    </cfRule>
    <cfRule type="cellIs" dxfId="45" priority="114" stopIfTrue="1" operator="equal">
      <formula>"ü"</formula>
    </cfRule>
    <cfRule type="containsText" dxfId="44" priority="115" stopIfTrue="1" operator="containsText" text="û">
      <formula>NOT(ISERROR(SEARCH("û",E145)))</formula>
    </cfRule>
    <cfRule type="containsText" dxfId="43" priority="116" stopIfTrue="1" operator="containsText" text="!">
      <formula>NOT(ISERROR(SEARCH("!",E145)))</formula>
    </cfRule>
  </conditionalFormatting>
  <conditionalFormatting sqref="C137:D137">
    <cfRule type="containsText" dxfId="42" priority="65" stopIfTrue="1" operator="containsText" text="º">
      <formula>NOT(ISERROR(SEARCH("º",C137)))</formula>
    </cfRule>
    <cfRule type="cellIs" dxfId="41" priority="66" stopIfTrue="1" operator="equal">
      <formula>"ü"</formula>
    </cfRule>
    <cfRule type="containsText" dxfId="40" priority="67" stopIfTrue="1" operator="containsText" text="û">
      <formula>NOT(ISERROR(SEARCH("û",C137)))</formula>
    </cfRule>
    <cfRule type="containsText" dxfId="39" priority="68" stopIfTrue="1" operator="containsText" text="!">
      <formula>NOT(ISERROR(SEARCH("!",C137)))</formula>
    </cfRule>
  </conditionalFormatting>
  <conditionalFormatting sqref="C153:D153">
    <cfRule type="containsText" dxfId="38" priority="29" stopIfTrue="1" operator="containsText" text="º">
      <formula>NOT(ISERROR(SEARCH("º",C153)))</formula>
    </cfRule>
    <cfRule type="cellIs" dxfId="37" priority="30" stopIfTrue="1" operator="equal">
      <formula>"ü"</formula>
    </cfRule>
    <cfRule type="containsText" dxfId="36" priority="31" stopIfTrue="1" operator="containsText" text="û">
      <formula>NOT(ISERROR(SEARCH("û",C153)))</formula>
    </cfRule>
    <cfRule type="containsText" dxfId="35" priority="32" stopIfTrue="1" operator="containsText" text="!">
      <formula>NOT(ISERROR(SEARCH("!",C153)))</formula>
    </cfRule>
  </conditionalFormatting>
  <conditionalFormatting sqref="E148:F148">
    <cfRule type="containsText" dxfId="34" priority="45" stopIfTrue="1" operator="containsText" text="º">
      <formula>NOT(ISERROR(SEARCH("º",E148)))</formula>
    </cfRule>
    <cfRule type="cellIs" dxfId="33" priority="46" stopIfTrue="1" operator="equal">
      <formula>"ü"</formula>
    </cfRule>
    <cfRule type="containsText" dxfId="32" priority="47" stopIfTrue="1" operator="containsText" text="û">
      <formula>NOT(ISERROR(SEARCH("û",E148)))</formula>
    </cfRule>
    <cfRule type="containsText" dxfId="31" priority="48" stopIfTrue="1" operator="containsText" text="!">
      <formula>NOT(ISERROR(SEARCH("!",E148)))</formula>
    </cfRule>
  </conditionalFormatting>
  <conditionalFormatting sqref="C147:D147">
    <cfRule type="containsText" dxfId="30" priority="41" stopIfTrue="1" operator="containsText" text="º">
      <formula>NOT(ISERROR(SEARCH("º",C147)))</formula>
    </cfRule>
    <cfRule type="cellIs" dxfId="29" priority="42" stopIfTrue="1" operator="equal">
      <formula>"ü"</formula>
    </cfRule>
    <cfRule type="containsText" dxfId="28" priority="43" stopIfTrue="1" operator="containsText" text="û">
      <formula>NOT(ISERROR(SEARCH("û",C147)))</formula>
    </cfRule>
    <cfRule type="containsText" dxfId="27" priority="44" stopIfTrue="1" operator="containsText" text="!">
      <formula>NOT(ISERROR(SEARCH("!",C147)))</formula>
    </cfRule>
  </conditionalFormatting>
  <conditionalFormatting sqref="E164:F164">
    <cfRule type="containsText" dxfId="26" priority="21" stopIfTrue="1" operator="containsText" text="º">
      <formula>NOT(ISERROR(SEARCH("º",E164)))</formula>
    </cfRule>
    <cfRule type="cellIs" dxfId="25" priority="22" stopIfTrue="1" operator="equal">
      <formula>"ü"</formula>
    </cfRule>
    <cfRule type="containsText" dxfId="24" priority="23" stopIfTrue="1" operator="containsText" text="û">
      <formula>NOT(ISERROR(SEARCH("û",E164)))</formula>
    </cfRule>
    <cfRule type="containsText" dxfId="23" priority="24" stopIfTrue="1" operator="containsText" text="!">
      <formula>NOT(ISERROR(SEARCH("!",E164)))</formula>
    </cfRule>
  </conditionalFormatting>
  <conditionalFormatting sqref="C164:D164">
    <cfRule type="containsText" dxfId="22" priority="17" stopIfTrue="1" operator="containsText" text="º">
      <formula>NOT(ISERROR(SEARCH("º",C164)))</formula>
    </cfRule>
    <cfRule type="cellIs" dxfId="21" priority="18" stopIfTrue="1" operator="equal">
      <formula>"ü"</formula>
    </cfRule>
    <cfRule type="containsText" dxfId="20" priority="19" stopIfTrue="1" operator="containsText" text="û">
      <formula>NOT(ISERROR(SEARCH("û",C164)))</formula>
    </cfRule>
    <cfRule type="containsText" dxfId="19" priority="20" stopIfTrue="1" operator="containsText" text="!">
      <formula>NOT(ISERROR(SEARCH("!",C164)))</formula>
    </cfRule>
  </conditionalFormatting>
  <conditionalFormatting sqref="E166:F166">
    <cfRule type="containsText" dxfId="18" priority="13" stopIfTrue="1" operator="containsText" text="º">
      <formula>NOT(ISERROR(SEARCH("º",E166)))</formula>
    </cfRule>
    <cfRule type="cellIs" dxfId="17" priority="14" stopIfTrue="1" operator="equal">
      <formula>"ü"</formula>
    </cfRule>
    <cfRule type="containsText" dxfId="16" priority="15" stopIfTrue="1" operator="containsText" text="û">
      <formula>NOT(ISERROR(SEARCH("û",E166)))</formula>
    </cfRule>
    <cfRule type="containsText" dxfId="15" priority="16" stopIfTrue="1" operator="containsText" text="!">
      <formula>NOT(ISERROR(SEARCH("!",E166)))</formula>
    </cfRule>
  </conditionalFormatting>
  <conditionalFormatting sqref="C166:D166">
    <cfRule type="containsText" dxfId="14" priority="9" stopIfTrue="1" operator="containsText" text="º">
      <formula>NOT(ISERROR(SEARCH("º",C166)))</formula>
    </cfRule>
    <cfRule type="cellIs" dxfId="13" priority="10" stopIfTrue="1" operator="equal">
      <formula>"ü"</formula>
    </cfRule>
    <cfRule type="containsText" dxfId="12" priority="11" stopIfTrue="1" operator="containsText" text="û">
      <formula>NOT(ISERROR(SEARCH("û",C166)))</formula>
    </cfRule>
    <cfRule type="containsText" dxfId="11" priority="12" stopIfTrue="1" operator="containsText" text="!">
      <formula>NOT(ISERROR(SEARCH("!",C166)))</formula>
    </cfRule>
  </conditionalFormatting>
  <conditionalFormatting sqref="C168:F168">
    <cfRule type="containsText" dxfId="10" priority="5" stopIfTrue="1" operator="containsText" text="º">
      <formula>NOT(ISERROR(SEARCH("º",C168)))</formula>
    </cfRule>
    <cfRule type="cellIs" dxfId="9" priority="6" stopIfTrue="1" operator="equal">
      <formula>"ü"</formula>
    </cfRule>
    <cfRule type="containsText" dxfId="8" priority="7" stopIfTrue="1" operator="containsText" text="û">
      <formula>NOT(ISERROR(SEARCH("û",C168)))</formula>
    </cfRule>
    <cfRule type="containsText" dxfId="7" priority="8" stopIfTrue="1" operator="containsText" text="!">
      <formula>NOT(ISERROR(SEARCH("!",C168)))</formula>
    </cfRule>
  </conditionalFormatting>
  <conditionalFormatting sqref="C169:F170">
    <cfRule type="containsText" dxfId="6" priority="1" stopIfTrue="1" operator="containsText" text="º">
      <formula>NOT(ISERROR(SEARCH("º",C169)))</formula>
    </cfRule>
    <cfRule type="cellIs" dxfId="5" priority="2" stopIfTrue="1" operator="equal">
      <formula>"ü"</formula>
    </cfRule>
    <cfRule type="containsText" dxfId="4" priority="3" stopIfTrue="1" operator="containsText" text="û">
      <formula>NOT(ISERROR(SEARCH("û",C169)))</formula>
    </cfRule>
    <cfRule type="containsText" dxfId="3" priority="4" stopIfTrue="1" operator="containsText" text="!">
      <formula>NOT(ISERROR(SEARCH("!",C169)))</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baseColWidth="10" defaultColWidth="11.53515625" defaultRowHeight="14.6" x14ac:dyDescent="0.4"/>
  <cols>
    <col min="2" max="2" width="13.69140625" customWidth="1"/>
    <col min="3" max="3" width="14.3046875" customWidth="1"/>
  </cols>
  <sheetData>
    <row r="1" spans="1:6" x14ac:dyDescent="0.4">
      <c r="B1" t="s">
        <v>208</v>
      </c>
      <c r="C1" t="s">
        <v>209</v>
      </c>
      <c r="D1" t="s">
        <v>210</v>
      </c>
      <c r="E1" t="s">
        <v>211</v>
      </c>
      <c r="F1" t="s">
        <v>212</v>
      </c>
    </row>
    <row r="2" spans="1:6" x14ac:dyDescent="0.4">
      <c r="A2" t="s">
        <v>213</v>
      </c>
      <c r="B2" t="s">
        <v>214</v>
      </c>
      <c r="C2" s="8" t="s">
        <v>14</v>
      </c>
      <c r="D2" t="s">
        <v>14</v>
      </c>
      <c r="E2" s="6"/>
      <c r="F2" t="s">
        <v>215</v>
      </c>
    </row>
    <row r="3" spans="1:6" x14ac:dyDescent="0.4">
      <c r="B3" t="s">
        <v>216</v>
      </c>
      <c r="C3" s="8" t="s">
        <v>10</v>
      </c>
      <c r="D3" t="s">
        <v>10</v>
      </c>
      <c r="E3" s="4"/>
      <c r="F3" t="s">
        <v>217</v>
      </c>
    </row>
    <row r="4" spans="1:6" x14ac:dyDescent="0.4">
      <c r="B4" t="s">
        <v>218</v>
      </c>
      <c r="C4" s="8" t="s">
        <v>12</v>
      </c>
      <c r="D4" t="s">
        <v>12</v>
      </c>
      <c r="E4" s="5"/>
      <c r="F4" t="s">
        <v>219</v>
      </c>
    </row>
    <row r="5" spans="1:6" x14ac:dyDescent="0.4">
      <c r="A5" t="s">
        <v>220</v>
      </c>
      <c r="B5" s="9" t="s">
        <v>208</v>
      </c>
      <c r="C5" s="9" t="s">
        <v>209</v>
      </c>
      <c r="D5" s="9" t="s">
        <v>210</v>
      </c>
      <c r="E5" s="9" t="s">
        <v>211</v>
      </c>
      <c r="F5" s="9" t="s">
        <v>212</v>
      </c>
    </row>
    <row r="6" spans="1:6" x14ac:dyDescent="0.4">
      <c r="B6" t="s">
        <v>221</v>
      </c>
      <c r="C6" s="8" t="s">
        <v>8</v>
      </c>
      <c r="D6" t="s">
        <v>8</v>
      </c>
      <c r="E6" s="7"/>
      <c r="F6" t="s">
        <v>222</v>
      </c>
    </row>
    <row r="7" spans="1:6" x14ac:dyDescent="0.4">
      <c r="B7" t="s">
        <v>214</v>
      </c>
      <c r="C7" s="8" t="s">
        <v>14</v>
      </c>
      <c r="D7" t="s">
        <v>14</v>
      </c>
      <c r="E7" s="6"/>
      <c r="F7" t="s">
        <v>215</v>
      </c>
    </row>
    <row r="10" spans="1:6" x14ac:dyDescent="0.4">
      <c r="B10" t="s">
        <v>223</v>
      </c>
    </row>
    <row r="12" spans="1:6" x14ac:dyDescent="0.4">
      <c r="B12" t="s">
        <v>224</v>
      </c>
    </row>
    <row r="13" spans="1:6" x14ac:dyDescent="0.4">
      <c r="B13" s="8" t="s">
        <v>8</v>
      </c>
      <c r="C13" t="s">
        <v>8</v>
      </c>
      <c r="D13" t="s">
        <v>225</v>
      </c>
    </row>
    <row r="14" spans="1:6" x14ac:dyDescent="0.4">
      <c r="B14" s="8" t="s">
        <v>10</v>
      </c>
      <c r="C14" t="s">
        <v>10</v>
      </c>
      <c r="D14" t="s">
        <v>216</v>
      </c>
    </row>
    <row r="15" spans="1:6" x14ac:dyDescent="0.4">
      <c r="B15" s="28" t="s">
        <v>12</v>
      </c>
      <c r="C15" s="27" t="s">
        <v>12</v>
      </c>
      <c r="D15" t="s">
        <v>218</v>
      </c>
    </row>
    <row r="16" spans="1:6" x14ac:dyDescent="0.4">
      <c r="B16" s="8" t="s">
        <v>14</v>
      </c>
      <c r="C16" t="s">
        <v>14</v>
      </c>
      <c r="D16" t="s">
        <v>226</v>
      </c>
    </row>
    <row r="17" spans="2:4" x14ac:dyDescent="0.4">
      <c r="B17" s="8" t="s">
        <v>227</v>
      </c>
      <c r="C17" t="s">
        <v>227</v>
      </c>
      <c r="D17" t="s">
        <v>226</v>
      </c>
    </row>
    <row r="18" spans="2:4" x14ac:dyDescent="0.4">
      <c r="B18" s="8" t="s">
        <v>8</v>
      </c>
      <c r="C18" t="s">
        <v>8</v>
      </c>
      <c r="D18" t="s">
        <v>225</v>
      </c>
    </row>
  </sheetData>
  <sheetProtection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B5CF6AC52851C47ABF063DA02BD497A" ma:contentTypeVersion="6" ma:contentTypeDescription="Ein neues Dokument erstellen." ma:contentTypeScope="" ma:versionID="483b0e81be467bdff23b62439bf64783">
  <xsd:schema xmlns:xsd="http://www.w3.org/2001/XMLSchema" xmlns:xs="http://www.w3.org/2001/XMLSchema" xmlns:p="http://schemas.microsoft.com/office/2006/metadata/properties" xmlns:ns2="1d3c63f5-d409-48bc-b916-924ece3b82b6" xmlns:ns3="93b6daf9-ebf1-4871-9181-00bbfebcc82e" targetNamespace="http://schemas.microsoft.com/office/2006/metadata/properties" ma:root="true" ma:fieldsID="6e9add79bb80d31594667ac6e1d226c8" ns2:_="" ns3:_="">
    <xsd:import namespace="1d3c63f5-d409-48bc-b916-924ece3b82b6"/>
    <xsd:import namespace="93b6daf9-ebf1-4871-9181-00bbfebcc8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c63f5-d409-48bc-b916-924ece3b8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b6daf9-ebf1-4871-9181-00bbfebcc82e"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87715E-B5D9-4843-BA93-5C7BCB63EA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A0792DD-0503-4207-A318-13FF9783D7DA}">
  <ds:schemaRefs>
    <ds:schemaRef ds:uri="http://schemas.microsoft.com/sharepoint/v3/contenttype/forms"/>
  </ds:schemaRefs>
</ds:datastoreItem>
</file>

<file path=customXml/itemProps3.xml><?xml version="1.0" encoding="utf-8"?>
<ds:datastoreItem xmlns:ds="http://schemas.openxmlformats.org/officeDocument/2006/customXml" ds:itemID="{8D97F821-89C2-4A20-9BC7-4B7E93D26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c63f5-d409-48bc-b916-924ece3b82b6"/>
    <ds:schemaRef ds:uri="93b6daf9-ebf1-4871-9181-00bbfebcc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Erklärung</vt:lpstr>
      <vt:lpstr>Leistungsziele</vt:lpstr>
      <vt:lpstr>Leistungszielerreichung</vt:lpstr>
      <vt:lpstr>Datenvalidierung</vt:lpstr>
      <vt:lpstr>Leistungszielerreichung!Drucktitel</vt:lpstr>
    </vt:vector>
  </TitlesOfParts>
  <Manager/>
  <Company>SAVORSOCIAL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Menschen mit Beeinträchtigung (verkürzte Ausbildung)</dc:title>
  <dc:subject>Fachperson Betreuung</dc:subject>
  <dc:creator>SAVOIRSOCIAL</dc:creator>
  <cp:keywords/>
  <dc:description/>
  <cp:lastModifiedBy>Tanja Schaub</cp:lastModifiedBy>
  <cp:revision/>
  <dcterms:created xsi:type="dcterms:W3CDTF">2017-08-04T08:38:29Z</dcterms:created>
  <dcterms:modified xsi:type="dcterms:W3CDTF">2022-05-19T16:47:59Z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0x010100AB5CF6AC52851C47ABF063DA02BD497A</vt:lpwstr>
  </property>
</Properties>
</file>